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7CE8EDA9-301C-413A-B10E-7FD413538E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E6" i="1"/>
  <c r="H43" i="1" l="1"/>
  <c r="E51" i="1" l="1"/>
  <c r="G43" i="1"/>
  <c r="F43" i="1"/>
  <c r="E43" i="1"/>
  <c r="D43" i="1"/>
  <c r="C43" i="1"/>
  <c r="C51" i="1"/>
  <c r="D51" i="1"/>
  <c r="F51" i="1"/>
  <c r="G51" i="1"/>
  <c r="H49" i="1" l="1"/>
  <c r="H50" i="1"/>
  <c r="H48" i="1"/>
  <c r="H51" i="1" l="1"/>
  <c r="F27" i="1"/>
  <c r="G27" i="1"/>
  <c r="D35" i="1" l="1"/>
  <c r="E35" i="1"/>
  <c r="F35" i="1"/>
  <c r="G35" i="1"/>
  <c r="C35" i="1"/>
  <c r="H35" i="1" l="1"/>
  <c r="C54" i="1"/>
  <c r="C27" i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<sst xmlns="http://schemas.openxmlformats.org/spreadsheetml/2006/main" count="34" uniqueCount="27">
  <si>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</si>
  <si>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</si>
  <si>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</si>
  <si>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</si>
  <si>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</si>
  <si>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</si>
  <si>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</si>
  <si>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</si>
  <si>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</si>
  <si>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</si>
  <si>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</si>
  <si>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Specifikacija plaćanja po dobavljačima na dan  25 .03.2020.godine iz sredstava RFZO-a         </t>
  </si>
  <si>
    <t xml:space="preserve">           Specifikacija plaćanja po dobavljačima na dan     25.03. 2020.-direktno plaćanje lekovi i energenti  RFZO         </t>
  </si>
  <si>
    <t xml:space="preserve">           Specifikacija plaćanja po dobavljačima na dan    25.03. 2020.-direktno plaćanje reagensi </t>
  </si>
  <si>
    <t>Specifikacija plaćanja po dobavljačima na dan                  25.03.2020.godine iz sredstava participacije, refakcije....</t>
  </si>
  <si>
    <t>Phoenix pharma doo</t>
  </si>
  <si>
    <t>Vega doo</t>
  </si>
  <si>
    <t xml:space="preserve">Nis ad Novi Sad </t>
  </si>
  <si>
    <t>Neodent doo</t>
  </si>
  <si>
    <t xml:space="preserve">Zirss </t>
  </si>
  <si>
    <t>Termomont doo</t>
  </si>
  <si>
    <t>Heliant doo</t>
  </si>
  <si>
    <t xml:space="preserve">Solidarna pomoc </t>
  </si>
  <si>
    <t xml:space="preserve">JKP Osecina </t>
  </si>
  <si>
    <t>Telekom doo</t>
  </si>
  <si>
    <t xml:space="preserve">ZZJZ </t>
  </si>
  <si>
    <t>Alfanum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</si>
</sst>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K18" sqref="K1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11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17</v>
      </c>
      <c r="C6" s="6"/>
      <c r="D6" s="6"/>
      <c r="E6" s="6">
        <f>20438.1+35099.4</f>
        <v>55537.5</v>
      </c>
      <c r="F6" s="6"/>
      <c r="G6" s="6"/>
      <c r="H6" s="6"/>
    </row>
    <row r="7" spans="2:8" x14ac:dyDescent="0.25">
      <c r="B7" s="5" t="s">
        <v>18</v>
      </c>
      <c r="C7" s="6"/>
      <c r="D7" s="6"/>
      <c r="E7" s="6"/>
      <c r="F7" s="6"/>
      <c r="G7" s="6">
        <v>13083.33</v>
      </c>
      <c r="H7" s="6"/>
    </row>
    <row r="8" spans="2:8" x14ac:dyDescent="0.25">
      <c r="B8" s="5" t="s">
        <v>22</v>
      </c>
      <c r="C8" s="6"/>
      <c r="D8" s="6"/>
      <c r="E8" s="6"/>
      <c r="F8" s="6">
        <v>55065</v>
      </c>
      <c r="G8" s="6"/>
      <c r="H8" s="6"/>
    </row>
    <row r="9" spans="2:8" x14ac:dyDescent="0.25">
      <c r="B9" s="7" t="s">
        <v>23</v>
      </c>
      <c r="C9" s="6"/>
      <c r="D9" s="6"/>
      <c r="E9" s="6"/>
      <c r="F9" s="6">
        <f>1794.42+17043.2+16521.44+837.4</f>
        <v>36196.46</v>
      </c>
      <c r="G9" s="6"/>
      <c r="H9" s="6"/>
    </row>
    <row r="10" spans="2:8" x14ac:dyDescent="0.25">
      <c r="B10" s="7" t="s">
        <v>24</v>
      </c>
      <c r="C10" s="6"/>
      <c r="D10" s="6"/>
      <c r="E10" s="6"/>
      <c r="F10" s="6">
        <f>21541.26+6816.33+0</f>
        <v>28357.589999999997</v>
      </c>
      <c r="G10" s="6"/>
      <c r="H10" s="6"/>
    </row>
    <row r="11" spans="2:8" x14ac:dyDescent="0.25">
      <c r="B11" s="7" t="s">
        <v>25</v>
      </c>
      <c r="C11" s="6"/>
      <c r="D11" s="6"/>
      <c r="E11" s="6"/>
      <c r="F11" s="6">
        <f>600+600+1200+2400+600+1200</f>
        <v>6600</v>
      </c>
      <c r="G11" s="6"/>
      <c r="H11" s="6"/>
    </row>
    <row r="12" spans="2:8" x14ac:dyDescent="0.25">
      <c r="B12" s="7" t="s">
        <v>26</v>
      </c>
      <c r="C12" s="6"/>
      <c r="D12" s="6"/>
      <c r="E12" s="6"/>
      <c r="F12" s="6">
        <f>705.48+705.24</f>
        <v>1410.72</v>
      </c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55537.5</v>
      </c>
      <c r="F27" s="6">
        <f>SUM(F6:F26)</f>
        <v>127629.76999999999</v>
      </c>
      <c r="G27" s="6">
        <f>SUM(G6:G26)</f>
        <v>13083.33</v>
      </c>
      <c r="H27" s="6">
        <f>SUM(C27:G27)</f>
        <v>196250.59999999998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12</v>
      </c>
      <c r="C29" s="18"/>
      <c r="D29" s="18"/>
      <c r="E29" s="18"/>
      <c r="F29" s="13"/>
      <c r="G29" s="13"/>
      <c r="H29" s="13"/>
    </row>
    <row r="32" spans="2:8" x14ac:dyDescent="0.25">
      <c r="B32" s="7" t="s">
        <v>15</v>
      </c>
      <c r="C32" s="6">
        <v>40682.400000000001</v>
      </c>
      <c r="D32" s="6"/>
      <c r="E32" s="6"/>
      <c r="F32" s="6"/>
      <c r="G32" s="6"/>
      <c r="H32" s="6"/>
    </row>
    <row r="33" spans="2:8" x14ac:dyDescent="0.25">
      <c r="B33" s="7" t="s">
        <v>16</v>
      </c>
      <c r="C33" s="6">
        <v>34260.269999999997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74942.67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74942.67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13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 t="s">
        <v>19</v>
      </c>
      <c r="C48" s="6"/>
      <c r="D48" s="6"/>
      <c r="E48" s="6"/>
      <c r="F48" s="6">
        <v>22548</v>
      </c>
      <c r="G48" s="6"/>
      <c r="H48" s="6">
        <f>+C48+D48+E48+F48+G48</f>
        <v>22548</v>
      </c>
    </row>
    <row r="49" spans="2:8" x14ac:dyDescent="0.25">
      <c r="B49" s="7" t="s">
        <v>20</v>
      </c>
      <c r="C49" s="6"/>
      <c r="D49" s="6"/>
      <c r="E49" s="6"/>
      <c r="F49" s="6">
        <v>38800</v>
      </c>
      <c r="G49" s="6"/>
      <c r="H49" s="6">
        <f t="shared" ref="H49:H50" si="2">+C49+D49+E49+F49+G49</f>
        <v>38800</v>
      </c>
    </row>
    <row r="50" spans="2:8" x14ac:dyDescent="0.25">
      <c r="B50" s="7" t="s">
        <v>21</v>
      </c>
      <c r="C50" s="6"/>
      <c r="D50" s="6"/>
      <c r="E50" s="6"/>
      <c r="F50" s="6">
        <v>45600</v>
      </c>
      <c r="G50" s="6"/>
      <c r="H50" s="6">
        <f t="shared" si="2"/>
        <v>45600</v>
      </c>
    </row>
    <row r="51" spans="2:8" x14ac:dyDescent="0.25">
      <c r="B51" s="5" t="s">
        <v>9</v>
      </c>
      <c r="C51" s="6">
        <f>SUM(C48:C50)</f>
        <v>0</v>
      </c>
      <c r="D51" s="6">
        <f t="shared" ref="D51:G51" si="3">SUM(D48:D50)</f>
        <v>0</v>
      </c>
      <c r="E51" s="6">
        <f>+E48+E49+E50</f>
        <v>0</v>
      </c>
      <c r="F51" s="6">
        <f t="shared" si="3"/>
        <v>106948</v>
      </c>
      <c r="G51" s="6">
        <f t="shared" si="3"/>
        <v>0</v>
      </c>
      <c r="H51" s="6">
        <f>SUM(H48:H50)</f>
        <v>106948</v>
      </c>
    </row>
    <row r="54" spans="2:8" x14ac:dyDescent="0.25">
      <c r="B54" s="10" t="s">
        <v>5</v>
      </c>
      <c r="C54" s="11">
        <f>+C27+C35+C51+C43</f>
        <v>74942.67</v>
      </c>
      <c r="D54" s="11">
        <f>D27+D51+D43</f>
        <v>0</v>
      </c>
      <c r="E54" s="11">
        <f>E27+E51+E35</f>
        <v>55537.5</v>
      </c>
      <c r="F54" s="11">
        <f>F27+F51+F35</f>
        <v>234577.77</v>
      </c>
      <c r="G54" s="11">
        <f>G27+G51</f>
        <v>13083.33</v>
      </c>
      <c r="H54" s="11">
        <f>H27+H59+H51+H35+H43</f>
        <v>378141.26999999996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2020-03-26T07:39:17Z</dcterms:modified>
</cp:coreProperties>
</file>