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CB4EF68A-62FD-4453-8A13-469698EFD8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2" i="1"/>
  <c r="F11" i="1"/>
  <c r="F41" i="1"/>
  <c r="F27" i="1" l="1"/>
  <c r="G27" i="1"/>
  <c r="H40" i="1" l="1"/>
  <c r="H41" i="1" l="1"/>
  <c r="H42" i="1"/>
  <c r="H43" i="1" l="1"/>
  <c r="D35" i="1"/>
  <c r="E35" i="1"/>
  <c r="F35" i="1"/>
  <c r="G35" i="1"/>
  <c r="C35" i="1"/>
  <c r="H35" i="1" s="1"/>
  <c r="C27" i="1" l="1"/>
  <c r="D27" i="1" l="1"/>
  <c r="G43" i="1"/>
  <c r="G46" i="1" s="1"/>
  <c r="F43" i="1"/>
  <c r="F46" i="1" s="1"/>
  <c r="E43" i="1"/>
  <c r="D43" i="1"/>
  <c r="C43" i="1"/>
  <c r="C46" i="1" s="1"/>
  <c r="D46" i="1" l="1"/>
  <c r="E27" i="1"/>
  <c r="E46" i="1" s="1"/>
  <c r="H27" i="1" l="1"/>
  <c r="H46" i="1" s="1"/>
</calcChain>
</file>

<file path=xl/sharedStrings.xml><?xml version="1.0" encoding="utf-8"?>
<sst xmlns="http://schemas.openxmlformats.org/spreadsheetml/2006/main" count="35" uniqueCount="28">
  <si>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</si>
  <si>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</si>
  <si>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</si>
  <si>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</si>
  <si>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</si>
  <si>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</si>
  <si>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</si>
  <si>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</si>
  <si>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</si>
  <si>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</si>
  <si>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</si>
  <si>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Telekom Srbija </t>
  </si>
  <si>
    <t>Uprava za trezor</t>
  </si>
  <si>
    <t>Neodent doo</t>
  </si>
  <si>
    <t>Stom fak Kragujevac</t>
  </si>
  <si>
    <t>Auto cenar Andric</t>
  </si>
  <si>
    <t>Heliant doo</t>
  </si>
  <si>
    <t>Insitut dr Dragomir Karajovic</t>
  </si>
  <si>
    <t>JKP Osecina</t>
  </si>
  <si>
    <t>Telekom</t>
  </si>
  <si>
    <t>Una Valjevo</t>
  </si>
  <si>
    <t>ZZJZ</t>
  </si>
  <si>
    <t>Alfanum doo</t>
  </si>
  <si>
    <t>PTT POSTA</t>
  </si>
  <si>
    <t>Kompanija Dunav doo</t>
  </si>
  <si>
    <t xml:space="preserve">           Specifikacija plaćanja po dobavljačima na dan   22  .01. 2020.  -direktno placanje lekovi i energenti  Rfzo       </t>
  </si>
  <si>
    <t>Specifikacija plaćanja po dobavljačima na dan            22.01. 2020.godine iz sredstava participacije, refakcije....</t>
  </si>
  <si>
    <t>Specifikacija plaćanja po dobavljačima na dan          22.01.2020.godine iz sredstava RFZO-a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</si>
</sst>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2"/>
  <sheetViews>
    <sheetView tabSelected="1" zoomScaleNormal="100" workbookViewId="0">
      <selection activeCell="M18" sqref="M18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27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13</v>
      </c>
      <c r="C6" s="6"/>
      <c r="D6" s="6"/>
      <c r="E6" s="6"/>
      <c r="F6" s="6"/>
      <c r="G6" s="6">
        <v>7358.17</v>
      </c>
      <c r="H6" s="6"/>
    </row>
    <row r="7" spans="2:8" x14ac:dyDescent="0.25">
      <c r="B7" s="5" t="s">
        <v>14</v>
      </c>
      <c r="C7" s="6"/>
      <c r="D7" s="6"/>
      <c r="E7" s="6"/>
      <c r="F7" s="6"/>
      <c r="G7" s="6">
        <v>15266.83</v>
      </c>
      <c r="H7" s="6"/>
    </row>
    <row r="8" spans="2:8" x14ac:dyDescent="0.25">
      <c r="B8" s="5" t="s">
        <v>15</v>
      </c>
      <c r="C8" s="6"/>
      <c r="D8" s="6"/>
      <c r="E8" s="6"/>
      <c r="F8" s="6">
        <v>31308</v>
      </c>
      <c r="G8" s="6"/>
      <c r="H8" s="6"/>
    </row>
    <row r="9" spans="2:8" x14ac:dyDescent="0.25">
      <c r="B9" s="7" t="s">
        <v>16</v>
      </c>
      <c r="C9" s="6"/>
      <c r="D9" s="6"/>
      <c r="E9" s="6"/>
      <c r="F9" s="6">
        <v>45600</v>
      </c>
      <c r="G9" s="6"/>
      <c r="H9" s="6"/>
    </row>
    <row r="10" spans="2:8" x14ac:dyDescent="0.25">
      <c r="B10" s="7" t="s">
        <v>17</v>
      </c>
      <c r="C10" s="6"/>
      <c r="D10" s="6"/>
      <c r="E10" s="6"/>
      <c r="F10" s="6">
        <v>3600</v>
      </c>
      <c r="G10" s="6"/>
      <c r="H10" s="6"/>
    </row>
    <row r="11" spans="2:8" x14ac:dyDescent="0.25">
      <c r="B11" s="7" t="s">
        <v>18</v>
      </c>
      <c r="C11" s="6"/>
      <c r="D11" s="6"/>
      <c r="E11" s="6"/>
      <c r="F11" s="6">
        <f>16401.81+877.27</f>
        <v>17279.080000000002</v>
      </c>
      <c r="G11" s="6"/>
      <c r="H11" s="6"/>
    </row>
    <row r="12" spans="2:8" x14ac:dyDescent="0.25">
      <c r="B12" s="7" t="s">
        <v>19</v>
      </c>
      <c r="C12" s="6"/>
      <c r="D12" s="6"/>
      <c r="E12" s="6"/>
      <c r="F12" s="6">
        <f>21313.52+478.8+1627.1+6773.04</f>
        <v>30192.46</v>
      </c>
      <c r="G12" s="6"/>
      <c r="H12" s="6"/>
    </row>
    <row r="13" spans="2:8" x14ac:dyDescent="0.25">
      <c r="B13" s="7" t="s">
        <v>20</v>
      </c>
      <c r="C13" s="6"/>
      <c r="D13" s="6"/>
      <c r="E13" s="6"/>
      <c r="F13" s="6">
        <v>12249.8</v>
      </c>
      <c r="G13" s="6"/>
      <c r="H13" s="6"/>
    </row>
    <row r="14" spans="2:8" x14ac:dyDescent="0.25">
      <c r="B14" s="7" t="s">
        <v>21</v>
      </c>
      <c r="C14" s="6"/>
      <c r="D14" s="6"/>
      <c r="E14" s="6"/>
      <c r="F14" s="6">
        <v>1560</v>
      </c>
      <c r="G14" s="6"/>
      <c r="H14" s="6"/>
    </row>
    <row r="15" spans="2:8" x14ac:dyDescent="0.25">
      <c r="B15" s="7" t="s">
        <v>22</v>
      </c>
      <c r="C15" s="6"/>
      <c r="D15" s="6"/>
      <c r="E15" s="6"/>
      <c r="F15" s="6">
        <v>705.53</v>
      </c>
      <c r="G15" s="6"/>
      <c r="H15" s="6"/>
    </row>
    <row r="16" spans="2:8" x14ac:dyDescent="0.25">
      <c r="B16" s="7" t="s">
        <v>23</v>
      </c>
      <c r="C16" s="6"/>
      <c r="D16" s="6"/>
      <c r="E16" s="6"/>
      <c r="F16" s="6">
        <v>3779</v>
      </c>
      <c r="G16" s="6"/>
      <c r="H16" s="6"/>
    </row>
    <row r="17" spans="2:8" x14ac:dyDescent="0.25">
      <c r="B17" s="7" t="s">
        <v>24</v>
      </c>
      <c r="C17" s="6"/>
      <c r="D17" s="6"/>
      <c r="E17" s="6"/>
      <c r="F17" s="6">
        <f>3376.67+5866.44+10023.75</f>
        <v>19266.86</v>
      </c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165540.72999999998</v>
      </c>
      <c r="G27" s="6">
        <f>SUM(G6:G26)</f>
        <v>22625</v>
      </c>
      <c r="H27" s="6">
        <f>SUM(C27:G27)</f>
        <v>188165.72999999998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7" t="s">
        <v>25</v>
      </c>
      <c r="C29" s="17"/>
      <c r="D29" s="17"/>
      <c r="E29" s="17"/>
      <c r="F29" s="13"/>
      <c r="G29" s="13"/>
      <c r="H29" s="13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0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+C35+D35+E35+F36+F35+G35</f>
        <v>0</v>
      </c>
    </row>
    <row r="36" spans="2:8" x14ac:dyDescent="0.25">
      <c r="H36" s="1"/>
    </row>
    <row r="37" spans="2:8" x14ac:dyDescent="0.25">
      <c r="B37" s="16" t="s">
        <v>26</v>
      </c>
      <c r="C37" s="16"/>
      <c r="D37" s="16"/>
      <c r="E37" s="16"/>
      <c r="F37" s="16"/>
    </row>
    <row r="39" spans="2:8" ht="30" x14ac:dyDescent="0.25">
      <c r="B39" s="2" t="s">
        <v>7</v>
      </c>
      <c r="C39" s="3" t="s">
        <v>0</v>
      </c>
      <c r="D39" s="15" t="s">
        <v>1</v>
      </c>
      <c r="E39" s="3" t="s">
        <v>2</v>
      </c>
      <c r="F39" s="14" t="s">
        <v>3</v>
      </c>
      <c r="G39" s="14" t="s">
        <v>6</v>
      </c>
      <c r="H39" s="2" t="s">
        <v>4</v>
      </c>
    </row>
    <row r="40" spans="2:8" x14ac:dyDescent="0.25">
      <c r="B40" s="7" t="s">
        <v>11</v>
      </c>
      <c r="C40" s="6"/>
      <c r="D40" s="6"/>
      <c r="E40" s="6"/>
      <c r="F40" s="6">
        <v>23181.34</v>
      </c>
      <c r="G40" s="6"/>
      <c r="H40" s="6">
        <f t="shared" ref="H40:H42" si="1">+C40+D40+E40+F40+G40</f>
        <v>23181.34</v>
      </c>
    </row>
    <row r="41" spans="2:8" x14ac:dyDescent="0.25">
      <c r="B41" s="7" t="s">
        <v>12</v>
      </c>
      <c r="C41" s="6"/>
      <c r="D41" s="6"/>
      <c r="E41" s="6"/>
      <c r="F41" s="6">
        <f>4070.24+134.25</f>
        <v>4204.49</v>
      </c>
      <c r="G41" s="6"/>
      <c r="H41" s="6">
        <f t="shared" si="1"/>
        <v>4204.49</v>
      </c>
    </row>
    <row r="42" spans="2:8" x14ac:dyDescent="0.25">
      <c r="B42" s="7"/>
      <c r="C42" s="6"/>
      <c r="D42" s="6"/>
      <c r="E42" s="6"/>
      <c r="F42" s="6"/>
      <c r="G42" s="6"/>
      <c r="H42" s="6">
        <f t="shared" si="1"/>
        <v>0</v>
      </c>
    </row>
    <row r="43" spans="2:8" x14ac:dyDescent="0.25">
      <c r="B43" s="5" t="s">
        <v>9</v>
      </c>
      <c r="C43" s="6">
        <f>SUM(C40:C42)</f>
        <v>0</v>
      </c>
      <c r="D43" s="6">
        <f t="shared" ref="D43:G43" si="2">SUM(D40:D42)</f>
        <v>0</v>
      </c>
      <c r="E43" s="6">
        <f t="shared" si="2"/>
        <v>0</v>
      </c>
      <c r="F43" s="6">
        <f t="shared" si="2"/>
        <v>27385.83</v>
      </c>
      <c r="G43" s="6">
        <f t="shared" si="2"/>
        <v>0</v>
      </c>
      <c r="H43" s="6">
        <f>SUM(H40:H42)</f>
        <v>27385.83</v>
      </c>
    </row>
    <row r="46" spans="2:8" x14ac:dyDescent="0.25">
      <c r="B46" s="10" t="s">
        <v>5</v>
      </c>
      <c r="C46" s="11">
        <f>+C27+C35+C43</f>
        <v>0</v>
      </c>
      <c r="D46" s="11">
        <f>D27+D43</f>
        <v>0</v>
      </c>
      <c r="E46" s="11">
        <f>E27+E43+E35</f>
        <v>0</v>
      </c>
      <c r="F46" s="11">
        <f>F27+F43+F35</f>
        <v>192926.56</v>
      </c>
      <c r="G46" s="11">
        <f>G27+G43</f>
        <v>22625</v>
      </c>
      <c r="H46" s="11">
        <f>H27+H51+H43+H35</f>
        <v>215551.56</v>
      </c>
    </row>
    <row r="47" spans="2:8" x14ac:dyDescent="0.25">
      <c r="B47" s="12"/>
      <c r="C47" s="13"/>
      <c r="D47" s="13"/>
      <c r="E47" s="13"/>
      <c r="F47" s="13"/>
      <c r="G47" s="13"/>
      <c r="H47" s="13"/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2"/>
    </row>
    <row r="51" spans="2:8" x14ac:dyDescent="0.25">
      <c r="B51" s="12"/>
      <c r="C51" s="13"/>
      <c r="D51" s="13"/>
      <c r="E51" s="13"/>
      <c r="F51" s="13"/>
      <c r="G51" s="13"/>
      <c r="H51" s="13"/>
    </row>
    <row r="52" spans="2:8" x14ac:dyDescent="0.25">
      <c r="B52" s="8"/>
      <c r="C52" s="9"/>
      <c r="D52" s="9"/>
      <c r="E52" s="9"/>
      <c r="F52" s="9"/>
      <c r="G52" s="9"/>
      <c r="H52" s="8"/>
    </row>
  </sheetData>
  <sortState ref="B6:Q71">
    <sortCondition ref="B6:B71"/>
  </sortState>
  <mergeCells count="3">
    <mergeCell ref="B37:F37"/>
    <mergeCell ref="B3:E3"/>
    <mergeCell ref="B29:E29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2020-01-23T06:26:16Z</dcterms:modified>
</cp:coreProperties>
</file>