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CF59A0A6-8A57-43BA-B6E9-BE411FA7D5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1" i="1" l="1"/>
  <c r="F16" i="1"/>
  <c r="F13" i="1"/>
  <c r="F10" i="1"/>
  <c r="F15" i="1"/>
  <c r="F12" i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F28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<sst xmlns="http://schemas.openxmlformats.org/spreadsheetml/2006/main" count="36" uniqueCount="29">
  <si>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</si>
  <si>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</si>
  <si>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</si>
  <si>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</si>
  <si>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</si>
  <si>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</si>
  <si>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</si>
  <si>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</si>
  <si>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</si>
  <si>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</si>
  <si>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23.11.2020.godine iz sredstava RFZO-a         </t>
  </si>
  <si>
    <t xml:space="preserve"> Specifikacija plaćanja po dobavljačima na da    23.11.2020.-direktno plaćanje lekovi,somatulin  i energenti  </t>
  </si>
  <si>
    <t>Specifikacija plaćanja po dobavljačima na dan   23 .11.2020..godine iz sredstava participacije, refakcije....</t>
  </si>
  <si>
    <t xml:space="preserve">           Specifikacija plaćanja po dobavljačima na dan  23.11.2020-direktno placanje sanitetski </t>
  </si>
  <si>
    <t>Kompanija Dunav</t>
  </si>
  <si>
    <t>Telekom Srbija</t>
  </si>
  <si>
    <t>Alfanum</t>
  </si>
  <si>
    <t>Una Valjevo</t>
  </si>
  <si>
    <t xml:space="preserve">Heliant </t>
  </si>
  <si>
    <t>Institut dr Dragomir Karajovic</t>
  </si>
  <si>
    <t xml:space="preserve">PTT </t>
  </si>
  <si>
    <t>JKP Osecina</t>
  </si>
  <si>
    <t>Perograf S</t>
  </si>
  <si>
    <t>PSC Vukovic</t>
  </si>
  <si>
    <t xml:space="preserve">ZZJZ </t>
  </si>
  <si>
    <t>stkur Mali raj</t>
  </si>
  <si>
    <t>Fiskal elektronik</t>
  </si>
  <si>
    <t>str Papir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</si>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</sst>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31" zoomScaleNormal="100" workbookViewId="0">
      <selection activeCell="F51" sqref="F5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14</v>
      </c>
      <c r="C6" s="6"/>
      <c r="D6" s="6"/>
      <c r="E6" s="6"/>
      <c r="F6" s="6">
        <v>34625.29</v>
      </c>
      <c r="G6" s="6"/>
      <c r="H6" s="6"/>
    </row>
    <row r="7" spans="2:8" x14ac:dyDescent="0.25">
      <c r="B7" s="5" t="s">
        <v>15</v>
      </c>
      <c r="C7" s="6"/>
      <c r="D7" s="6"/>
      <c r="E7" s="6"/>
      <c r="F7" s="6">
        <v>55795.5</v>
      </c>
      <c r="G7" s="6"/>
      <c r="H7" s="6"/>
    </row>
    <row r="8" spans="2:8" x14ac:dyDescent="0.25">
      <c r="B8" s="5" t="s">
        <v>16</v>
      </c>
      <c r="C8" s="6"/>
      <c r="D8" s="6"/>
      <c r="E8" s="6"/>
      <c r="F8" s="6">
        <v>705.53</v>
      </c>
      <c r="G8" s="6"/>
      <c r="H8" s="6"/>
    </row>
    <row r="9" spans="2:8" x14ac:dyDescent="0.25">
      <c r="B9" s="7" t="s">
        <v>17</v>
      </c>
      <c r="C9" s="6"/>
      <c r="D9" s="6"/>
      <c r="E9" s="6"/>
      <c r="F9" s="6">
        <v>1200</v>
      </c>
      <c r="G9" s="6"/>
      <c r="H9" s="6"/>
    </row>
    <row r="10" spans="2:8" x14ac:dyDescent="0.25">
      <c r="B10" s="7" t="s">
        <v>18</v>
      </c>
      <c r="C10" s="6"/>
      <c r="D10" s="6"/>
      <c r="E10" s="6"/>
      <c r="F10" s="6">
        <f>54000+40150</f>
        <v>94150</v>
      </c>
      <c r="G10" s="6"/>
      <c r="H10" s="6"/>
    </row>
    <row r="11" spans="2:8" x14ac:dyDescent="0.25">
      <c r="B11" s="7" t="s">
        <v>19</v>
      </c>
      <c r="C11" s="6"/>
      <c r="D11" s="6"/>
      <c r="E11" s="6"/>
      <c r="F11" s="6">
        <v>1800</v>
      </c>
      <c r="G11" s="6"/>
      <c r="H11" s="6"/>
    </row>
    <row r="12" spans="2:8" x14ac:dyDescent="0.25">
      <c r="B12" s="7" t="s">
        <v>20</v>
      </c>
      <c r="C12" s="6"/>
      <c r="D12" s="6"/>
      <c r="E12" s="6"/>
      <c r="F12" s="6">
        <f>2193+510</f>
        <v>2703</v>
      </c>
      <c r="G12" s="6"/>
      <c r="H12" s="6"/>
    </row>
    <row r="13" spans="2:8" x14ac:dyDescent="0.25">
      <c r="B13" s="7" t="s">
        <v>21</v>
      </c>
      <c r="C13" s="6"/>
      <c r="D13" s="6"/>
      <c r="E13" s="6"/>
      <c r="F13" s="6">
        <f>16604.8+39.88+16800.65+1914.24+79.76+16644.68+1994+16521.49+17801.2+39.88+16720.89+1515.44</f>
        <v>106676.91</v>
      </c>
      <c r="G13" s="6"/>
      <c r="H13" s="6"/>
    </row>
    <row r="14" spans="2:8" x14ac:dyDescent="0.25">
      <c r="B14" s="7" t="s">
        <v>22</v>
      </c>
      <c r="C14" s="6"/>
      <c r="D14" s="6"/>
      <c r="E14" s="6"/>
      <c r="F14" s="6">
        <v>17685</v>
      </c>
      <c r="G14" s="6"/>
      <c r="H14" s="6"/>
    </row>
    <row r="15" spans="2:8" x14ac:dyDescent="0.25">
      <c r="B15" s="7" t="s">
        <v>23</v>
      </c>
      <c r="C15" s="6"/>
      <c r="D15" s="6"/>
      <c r="E15" s="6"/>
      <c r="F15" s="6">
        <f>21920.06+24948.02+15000.99</f>
        <v>61869.07</v>
      </c>
      <c r="G15" s="6"/>
      <c r="H15" s="6"/>
    </row>
    <row r="16" spans="2:8" x14ac:dyDescent="0.25">
      <c r="B16" s="7" t="s">
        <v>24</v>
      </c>
      <c r="C16" s="6"/>
      <c r="D16" s="6"/>
      <c r="E16" s="6"/>
      <c r="F16" s="6">
        <f>28446+25498</f>
        <v>53944</v>
      </c>
      <c r="G16" s="6"/>
      <c r="H16" s="6"/>
    </row>
    <row r="17" spans="2:11" x14ac:dyDescent="0.25">
      <c r="B17" s="7" t="s">
        <v>25</v>
      </c>
      <c r="C17" s="6"/>
      <c r="D17" s="6"/>
      <c r="E17" s="6"/>
      <c r="F17" s="6">
        <v>24929</v>
      </c>
      <c r="G17" s="6"/>
      <c r="H17" s="6"/>
    </row>
    <row r="18" spans="2:11" x14ac:dyDescent="0.25">
      <c r="B18" s="7" t="s">
        <v>26</v>
      </c>
      <c r="C18" s="6"/>
      <c r="D18" s="6"/>
      <c r="E18" s="6"/>
      <c r="F18" s="6">
        <v>16050</v>
      </c>
      <c r="G18" s="6"/>
      <c r="H18" s="6"/>
    </row>
    <row r="19" spans="2:11" x14ac:dyDescent="0.25">
      <c r="B19" s="7" t="s">
        <v>27</v>
      </c>
      <c r="C19" s="6"/>
      <c r="D19" s="6"/>
      <c r="E19" s="6"/>
      <c r="F19" s="6">
        <v>2087</v>
      </c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474220.3</v>
      </c>
      <c r="G28" s="6">
        <f>SUM(G6:G27)</f>
        <v>0</v>
      </c>
      <c r="H28" s="6">
        <f>SUM(C28:G28)</f>
        <v>474220.3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13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12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 t="s">
        <v>28</v>
      </c>
      <c r="C51" s="6"/>
      <c r="D51" s="6"/>
      <c r="E51" s="6"/>
      <c r="F51" s="6">
        <f>8289.28+160</f>
        <v>8449.2800000000007</v>
      </c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8449.2800000000007</v>
      </c>
      <c r="G55" s="6">
        <f>SUM(G51:G54)</f>
        <v>0</v>
      </c>
      <c r="H55" s="6">
        <f>+C55+D55+E55+F55+G55</f>
        <v>8449.2800000000007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0</v>
      </c>
      <c r="E58" s="11">
        <f>E28+E55+E38</f>
        <v>0</v>
      </c>
      <c r="F58" s="11">
        <f>F28+F55+F38</f>
        <v>482669.58</v>
      </c>
      <c r="G58" s="11">
        <f>G28+G55</f>
        <v>0</v>
      </c>
      <c r="H58" s="11">
        <f>H28+H63+H55+H38+H46</f>
        <v>482669.58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2020-11-24T09:08:10Z</dcterms:modified>
</cp:coreProperties>
</file>