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AEFFE0B1-5398-46F8-8D54-C2AC00F291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2" i="1"/>
  <c r="F11" i="1"/>
  <c r="F10" i="1"/>
  <c r="F6" i="1"/>
  <c r="G51" i="1" l="1"/>
  <c r="E51" i="1" l="1"/>
  <c r="G43" i="1"/>
  <c r="F43" i="1"/>
  <c r="E43" i="1"/>
  <c r="D43" i="1"/>
  <c r="C43" i="1"/>
  <c r="C51" i="1"/>
  <c r="D51" i="1"/>
  <c r="F51" i="1"/>
  <c r="H51" i="1" s="1"/>
  <c r="H43" i="1" l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<sst xmlns="http://schemas.openxmlformats.org/spreadsheetml/2006/main" count="30" uniqueCount="23">
  <si>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</si>
  <si>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</si>
  <si>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</si>
  <si>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</si>
  <si>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</si>
  <si>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</si>
  <si>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</si>
  <si>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</si>
  <si>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</si>
  <si>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</si>
  <si>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</si>
  <si>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           Specifikacija plaćanja po dobavljačima na dan  17.06.2020.-direktno plaćanje reagensi </t>
  </si>
  <si>
    <t xml:space="preserve">Specifikacija plaćanja po dobavljačima na dan   18.06 .2020.godine iz sredstava RFZO-a         </t>
  </si>
  <si>
    <t xml:space="preserve">           Specifikacija plaćanja po dobavljačima na da  18.06.2020.-direktno plaćanje lekovi i energenti  RFZO         </t>
  </si>
  <si>
    <t>Specifikacija plaćanja po dobavljačima na dan     18.06.2020.godine iz sredstava participacije, refakcije....</t>
  </si>
  <si>
    <t xml:space="preserve">Una Valjevo </t>
  </si>
  <si>
    <t xml:space="preserve">Messer </t>
  </si>
  <si>
    <t>JKP Osecina</t>
  </si>
  <si>
    <t>Heliant doo</t>
  </si>
  <si>
    <t>Telekom doo</t>
  </si>
  <si>
    <t xml:space="preserve">Kompanija Dunav </t>
  </si>
  <si>
    <t>Phoenix pharma doo</t>
  </si>
  <si>
    <t>Vega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</si>
</sst>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topLeftCell="A25" zoomScaleNormal="100" workbookViewId="0">
      <selection activeCell="K29" sqref="K29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7" t="s">
        <v>12</v>
      </c>
      <c r="C3" s="17"/>
      <c r="D3" s="17"/>
      <c r="E3" s="17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>
        <f>29286+4740</f>
        <v>34026</v>
      </c>
      <c r="G6" s="6"/>
      <c r="H6" s="6"/>
    </row>
    <row r="7" spans="2:8" x14ac:dyDescent="0.25">
      <c r="B7" s="5" t="s">
        <v>16</v>
      </c>
      <c r="C7" s="6"/>
      <c r="D7" s="6"/>
      <c r="E7" s="6"/>
      <c r="F7" s="6">
        <v>5803.2</v>
      </c>
      <c r="G7" s="6"/>
      <c r="H7" s="6"/>
    </row>
    <row r="8" spans="2:8" x14ac:dyDescent="0.25">
      <c r="B8" s="5" t="s">
        <v>17</v>
      </c>
      <c r="C8" s="6"/>
      <c r="D8" s="6"/>
      <c r="E8" s="6"/>
      <c r="F8" s="6">
        <v>13493.14</v>
      </c>
      <c r="G8" s="6"/>
      <c r="H8" s="6"/>
    </row>
    <row r="9" spans="2:8" x14ac:dyDescent="0.25">
      <c r="B9" s="7" t="s">
        <v>18</v>
      </c>
      <c r="C9" s="6"/>
      <c r="D9" s="6"/>
      <c r="E9" s="6"/>
      <c r="F9" s="6">
        <v>45600</v>
      </c>
      <c r="G9" s="6"/>
      <c r="H9" s="6"/>
    </row>
    <row r="10" spans="2:8" x14ac:dyDescent="0.25">
      <c r="B10" s="7" t="s">
        <v>19</v>
      </c>
      <c r="C10" s="6"/>
      <c r="D10" s="6"/>
      <c r="E10" s="6"/>
      <c r="F10" s="6">
        <f>1643.79+6843.08+483.71+1219.38</f>
        <v>10189.959999999999</v>
      </c>
      <c r="G10" s="6"/>
      <c r="H10" s="6"/>
    </row>
    <row r="11" spans="2:8" x14ac:dyDescent="0.25">
      <c r="B11" s="7" t="s">
        <v>20</v>
      </c>
      <c r="C11" s="6"/>
      <c r="D11" s="6"/>
      <c r="E11" s="6"/>
      <c r="F11" s="6">
        <f>5097.86+5310+5782.5+0</f>
        <v>16190.36</v>
      </c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125302.65999999999</v>
      </c>
      <c r="G27" s="6">
        <f>SUM(G6:G26)</f>
        <v>0</v>
      </c>
      <c r="H27" s="6">
        <f>SUM(C27:G27)</f>
        <v>125302.65999999999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8" t="s">
        <v>13</v>
      </c>
      <c r="C29" s="18"/>
      <c r="D29" s="18"/>
      <c r="E29" s="18"/>
      <c r="F29" s="13"/>
      <c r="G29" s="13"/>
      <c r="H29" s="13"/>
    </row>
    <row r="32" spans="2:8" x14ac:dyDescent="0.25">
      <c r="B32" s="7" t="s">
        <v>21</v>
      </c>
      <c r="C32" s="6">
        <f>128918.91-13072.95-31979.15</f>
        <v>83866.81</v>
      </c>
      <c r="D32" s="6"/>
      <c r="E32" s="6"/>
      <c r="F32" s="6"/>
      <c r="G32" s="6"/>
      <c r="H32" s="6"/>
    </row>
    <row r="33" spans="2:8" x14ac:dyDescent="0.25">
      <c r="B33" s="7" t="s">
        <v>22</v>
      </c>
      <c r="C33" s="6">
        <f>13072.95+31979.15</f>
        <v>45052.100000000006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128918.91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128918.91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18" t="s">
        <v>11</v>
      </c>
      <c r="C37" s="18"/>
      <c r="D37" s="18"/>
      <c r="E37" s="18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7" t="s">
        <v>14</v>
      </c>
      <c r="C45" s="17"/>
      <c r="D45" s="17"/>
      <c r="E45" s="17"/>
      <c r="F45" s="17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128918.91</v>
      </c>
      <c r="D54" s="11">
        <f>D27+D51+D43</f>
        <v>0</v>
      </c>
      <c r="E54" s="11">
        <f>E27+E51+E35</f>
        <v>0</v>
      </c>
      <c r="F54" s="11">
        <f>F27+F51+F35</f>
        <v>125302.65999999999</v>
      </c>
      <c r="G54" s="11">
        <f>G27+G51</f>
        <v>0</v>
      </c>
      <c r="H54" s="11">
        <f>H27+H59+H51+H35+H43</f>
        <v>254221.57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2020-06-19T06:48:11Z</dcterms:modified>
</cp:coreProperties>
</file>