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506D93EA-E47F-4CC7-9F40-10F3761517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60" i="1" l="1"/>
  <c r="D18" i="1"/>
  <c r="D17" i="1"/>
  <c r="F6" i="1"/>
  <c r="C40" i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</calcChain>
</file>

<file path=xl/sharedStrings.xml><?xml version="1.0" encoding="utf-8"?>
<sst xmlns="http://schemas.openxmlformats.org/spreadsheetml/2006/main" count="34" uniqueCount="26">
  <si>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</si>
  <si>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</si>
  <si>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</si>
  <si>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</si>
  <si>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</si>
  <si>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</si>
  <si>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</si>
  <si>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</si>
  <si>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</si>
  <si>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</si>
  <si>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</si>
  <si>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18.05.2021.godine iz sredstava RFZO-a        </t>
  </si>
  <si>
    <t xml:space="preserve"> Specifikacija plaćanja po dobavljačima na da   18.05.2021.-direktno plaćanje lekovi,somatulin  i energenti  </t>
  </si>
  <si>
    <t xml:space="preserve">           Specifikacija plaćanja po dobavljačima na dan  18.05.2021-direktno placanje sanitetski </t>
  </si>
  <si>
    <t>Specifikacija plaćanja po dobavljačima na dan  18.05.2021.godine iz sredstava participacije, refakcije....</t>
  </si>
  <si>
    <t>Kompanija Dunav doo</t>
  </si>
  <si>
    <t>Mup-registacija</t>
  </si>
  <si>
    <t>Med fakultet Kragujevac</t>
  </si>
  <si>
    <t xml:space="preserve">Una doo </t>
  </si>
  <si>
    <t>Dunav auto doo</t>
  </si>
  <si>
    <t>Alfanum doo</t>
  </si>
  <si>
    <t xml:space="preserve">Compag </t>
  </si>
  <si>
    <t>Heliant doo</t>
  </si>
  <si>
    <t xml:space="preserve">Messer </t>
  </si>
  <si>
    <t xml:space="preserve">ZZJZ </t>
  </si>
  <si>
    <t xml:space="preserve">Supernova-kopernikus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</si>
</sst>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31" zoomScaleNormal="100" workbookViewId="0">
      <selection activeCell="G67" sqref="G6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>
        <f>10778+1440+18478+0</f>
        <v>30696</v>
      </c>
      <c r="G6" s="6"/>
      <c r="H6" s="6"/>
    </row>
    <row r="7" spans="2:8" x14ac:dyDescent="0.25">
      <c r="B7" s="5" t="s">
        <v>16</v>
      </c>
      <c r="C7" s="6"/>
      <c r="D7" s="6"/>
      <c r="E7" s="6"/>
      <c r="F7" s="6">
        <v>16620</v>
      </c>
      <c r="G7" s="6"/>
      <c r="H7" s="6"/>
    </row>
    <row r="8" spans="2:8" x14ac:dyDescent="0.25">
      <c r="B8" s="5" t="s">
        <v>17</v>
      </c>
      <c r="C8" s="6"/>
      <c r="D8" s="6"/>
      <c r="E8" s="6"/>
      <c r="F8" s="6"/>
      <c r="G8" s="6">
        <v>27500</v>
      </c>
      <c r="H8" s="6"/>
    </row>
    <row r="9" spans="2:8" x14ac:dyDescent="0.25">
      <c r="B9" s="7" t="s">
        <v>18</v>
      </c>
      <c r="C9" s="6"/>
      <c r="D9" s="6"/>
      <c r="E9" s="6"/>
      <c r="F9" s="6">
        <v>35342.400000000001</v>
      </c>
      <c r="G9" s="6"/>
      <c r="H9" s="6"/>
    </row>
    <row r="10" spans="2:8" x14ac:dyDescent="0.25">
      <c r="B10" s="7" t="s">
        <v>19</v>
      </c>
      <c r="C10" s="6"/>
      <c r="D10" s="6"/>
      <c r="E10" s="6"/>
      <c r="F10" s="6">
        <v>4000</v>
      </c>
      <c r="G10" s="6"/>
      <c r="H10" s="6"/>
    </row>
    <row r="11" spans="2:8" x14ac:dyDescent="0.25">
      <c r="B11" s="7" t="s">
        <v>20</v>
      </c>
      <c r="C11" s="6"/>
      <c r="D11" s="6"/>
      <c r="E11" s="6"/>
      <c r="F11" s="6">
        <v>705.42</v>
      </c>
      <c r="G11" s="6"/>
      <c r="H11" s="6"/>
    </row>
    <row r="12" spans="2:8" x14ac:dyDescent="0.25">
      <c r="B12" s="7" t="s">
        <v>21</v>
      </c>
      <c r="C12" s="6"/>
      <c r="D12" s="6"/>
      <c r="E12" s="6"/>
      <c r="F12" s="6">
        <v>12960</v>
      </c>
      <c r="G12" s="6"/>
      <c r="H12" s="6"/>
    </row>
    <row r="13" spans="2:8" x14ac:dyDescent="0.25">
      <c r="B13" s="7" t="s">
        <v>22</v>
      </c>
      <c r="C13" s="6"/>
      <c r="D13" s="6"/>
      <c r="E13" s="6"/>
      <c r="F13" s="6">
        <v>56903.23</v>
      </c>
      <c r="G13" s="6"/>
      <c r="H13" s="6"/>
    </row>
    <row r="14" spans="2:8" x14ac:dyDescent="0.25">
      <c r="B14" s="7" t="s">
        <v>23</v>
      </c>
      <c r="C14" s="6"/>
      <c r="D14" s="6"/>
      <c r="E14" s="6"/>
      <c r="F14" s="6">
        <v>3385.2</v>
      </c>
      <c r="G14" s="6"/>
      <c r="H14" s="6"/>
    </row>
    <row r="15" spans="2:8" x14ac:dyDescent="0.25">
      <c r="B15" s="7" t="s">
        <v>24</v>
      </c>
      <c r="C15" s="6"/>
      <c r="D15" s="6"/>
      <c r="E15" s="6"/>
      <c r="F15" s="6">
        <v>600</v>
      </c>
      <c r="G15" s="6"/>
      <c r="H15" s="6"/>
    </row>
    <row r="16" spans="2:8" x14ac:dyDescent="0.25">
      <c r="B16" s="7" t="s">
        <v>25</v>
      </c>
      <c r="C16" s="6"/>
      <c r="D16" s="6"/>
      <c r="E16" s="6"/>
      <c r="F16" s="6">
        <v>265.83</v>
      </c>
      <c r="G16" s="6"/>
      <c r="H16" s="6"/>
    </row>
    <row r="17" spans="2:11" x14ac:dyDescent="0.25">
      <c r="B17" s="7" t="s">
        <v>23</v>
      </c>
      <c r="C17" s="6"/>
      <c r="D17" s="6">
        <f>2211+2580.16</f>
        <v>4791.16</v>
      </c>
      <c r="E17" s="6"/>
      <c r="F17" s="6"/>
      <c r="G17" s="6"/>
      <c r="H17" s="6"/>
    </row>
    <row r="18" spans="2:11" x14ac:dyDescent="0.25">
      <c r="B18" s="7" t="s">
        <v>23</v>
      </c>
      <c r="C18" s="6"/>
      <c r="D18" s="6">
        <f>20592+11130</f>
        <v>31722</v>
      </c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36513.160000000003</v>
      </c>
      <c r="E28" s="6">
        <f>SUM(E6:E27)</f>
        <v>0</v>
      </c>
      <c r="F28" s="6">
        <f>SUM(F6:F27)</f>
        <v>161478.07999999999</v>
      </c>
      <c r="G28" s="6">
        <f>SUM(G6:G27)</f>
        <v>27500</v>
      </c>
      <c r="H28" s="6">
        <f>SUM(C28:G28)</f>
        <v>225491.24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0</v>
      </c>
      <c r="G57" s="6">
        <f>SUM(G53:G56)</f>
        <v>0</v>
      </c>
      <c r="H57" s="6">
        <f>+C57+D57+E57+F57+G57</f>
        <v>0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36513.160000000003</v>
      </c>
      <c r="E60" s="11">
        <f>E28+E57+E40</f>
        <v>0</v>
      </c>
      <c r="F60" s="11">
        <f>F28+F57+F40</f>
        <v>161478.07999999999</v>
      </c>
      <c r="G60" s="11">
        <f>G28+G57</f>
        <v>27500</v>
      </c>
      <c r="H60" s="11">
        <f>H28+H65+H57+H40+H48</f>
        <v>225491.24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2021-05-19T06:42:56Z</dcterms:modified>
</cp:coreProperties>
</file>