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2E851355-969B-4748-B9C2-9F46A48235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53" i="1" l="1"/>
  <c r="F13" i="1"/>
  <c r="F8" i="1"/>
  <c r="F7" i="1"/>
  <c r="C40" i="1"/>
  <c r="D40" i="1"/>
  <c r="E40" i="1"/>
  <c r="F40" i="1"/>
  <c r="G40" i="1"/>
  <c r="E57" i="1"/>
  <c r="F28" i="1" l="1"/>
  <c r="H40" i="1"/>
  <c r="D28" i="1"/>
  <c r="G57" i="1" l="1"/>
  <c r="G48" i="1" l="1"/>
  <c r="F48" i="1"/>
  <c r="E48" i="1"/>
  <c r="D48" i="1"/>
  <c r="C48" i="1"/>
  <c r="C57" i="1"/>
  <c r="D57" i="1"/>
  <c r="F57" i="1"/>
  <c r="H57" i="1" l="1"/>
  <c r="H48" i="1"/>
  <c r="G28" i="1"/>
  <c r="C28" i="1" l="1"/>
  <c r="C60" i="1" s="1"/>
  <c r="G60" i="1" l="1"/>
  <c r="F60" i="1"/>
  <c r="D60" i="1" l="1"/>
  <c r="E28" i="1"/>
  <c r="E60" i="1" s="1"/>
  <c r="H28" i="1" l="1"/>
  <c r="H60" i="1" s="1"/>
</calcChain>
</file>

<file path=xl/sharedStrings.xml><?xml version="1.0" encoding="utf-8"?>
<sst xmlns="http://schemas.openxmlformats.org/spreadsheetml/2006/main" count="35" uniqueCount="28">
  <si>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</si>
  <si>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</si>
  <si>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</si>
  <si>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</si>
  <si>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</si>
  <si>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</si>
  <si>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</si>
  <si>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</si>
  <si>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</si>
  <si>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</si>
  <si>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</si>
  <si>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15.06.2021.godine iz sredstava RFZO-a        </t>
  </si>
  <si>
    <t xml:space="preserve"> Specifikacija plaćanja po dobavljačima na da   15.06.2021.-direktno plaćanje lekovi,somatulin  i energenti  </t>
  </si>
  <si>
    <t xml:space="preserve">           Specifikacija plaćanja po dobavljačima na dan  15.06.2021-direktno placanje sanitetski </t>
  </si>
  <si>
    <t>Specifikacija plaćanja po dobavljačima na dan  15.06.2021.godine iz sredstava participacije, refakcije....</t>
  </si>
  <si>
    <t xml:space="preserve">AB Soft </t>
  </si>
  <si>
    <t xml:space="preserve">Telekom </t>
  </si>
  <si>
    <t>ZZJZ</t>
  </si>
  <si>
    <t xml:space="preserve">Messer </t>
  </si>
  <si>
    <t xml:space="preserve">PTT </t>
  </si>
  <si>
    <t xml:space="preserve">LA fantana </t>
  </si>
  <si>
    <t xml:space="preserve">Vetmetal </t>
  </si>
  <si>
    <t>Kompanija Dunav doo</t>
  </si>
  <si>
    <t xml:space="preserve">Vega </t>
  </si>
  <si>
    <t>Phoenix</t>
  </si>
  <si>
    <t xml:space="preserve">Farmalogist </t>
  </si>
  <si>
    <t xml:space="preserve">B Braun </t>
  </si>
  <si>
    <t>Yunycom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</si>
</sst>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6"/>
  <sheetViews>
    <sheetView tabSelected="1" topLeftCell="A37" zoomScaleNormal="100" workbookViewId="0">
      <selection activeCell="D46" sqref="D46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/>
      <c r="E6" s="6"/>
      <c r="F6" s="6">
        <v>57320.89</v>
      </c>
      <c r="G6" s="6"/>
      <c r="H6" s="6"/>
    </row>
    <row r="7" spans="2:8" x14ac:dyDescent="0.25">
      <c r="B7" s="5" t="s">
        <v>16</v>
      </c>
      <c r="C7" s="6"/>
      <c r="D7" s="6"/>
      <c r="E7" s="6"/>
      <c r="F7" s="6">
        <f>1627.1+23936.3+6772.87+478.8+1207</f>
        <v>34022.07</v>
      </c>
      <c r="G7" s="6"/>
      <c r="H7" s="6"/>
    </row>
    <row r="8" spans="2:8" x14ac:dyDescent="0.25">
      <c r="B8" s="5" t="s">
        <v>17</v>
      </c>
      <c r="C8" s="6"/>
      <c r="D8" s="6"/>
      <c r="E8" s="6"/>
      <c r="F8" s="6">
        <f>1200+600+2400</f>
        <v>4200</v>
      </c>
      <c r="G8" s="6"/>
      <c r="H8" s="6"/>
    </row>
    <row r="9" spans="2:8" x14ac:dyDescent="0.25">
      <c r="B9" s="7" t="s">
        <v>18</v>
      </c>
      <c r="C9" s="6"/>
      <c r="D9" s="6"/>
      <c r="E9" s="6"/>
      <c r="F9" s="6">
        <v>3244.8</v>
      </c>
      <c r="G9" s="6"/>
      <c r="H9" s="6"/>
    </row>
    <row r="10" spans="2:8" x14ac:dyDescent="0.25">
      <c r="B10" s="7" t="s">
        <v>19</v>
      </c>
      <c r="C10" s="6"/>
      <c r="D10" s="6"/>
      <c r="E10" s="6"/>
      <c r="F10" s="6">
        <v>4020</v>
      </c>
      <c r="G10" s="6"/>
      <c r="H10" s="6"/>
    </row>
    <row r="11" spans="2:8" x14ac:dyDescent="0.25">
      <c r="B11" s="7" t="s">
        <v>20</v>
      </c>
      <c r="C11" s="6"/>
      <c r="D11" s="6"/>
      <c r="E11" s="6"/>
      <c r="F11" s="6">
        <v>3398.78</v>
      </c>
      <c r="G11" s="6"/>
      <c r="H11" s="6"/>
    </row>
    <row r="12" spans="2:8" x14ac:dyDescent="0.25">
      <c r="B12" s="7" t="s">
        <v>21</v>
      </c>
      <c r="C12" s="6"/>
      <c r="D12" s="6"/>
      <c r="E12" s="6"/>
      <c r="F12" s="6"/>
      <c r="G12" s="6">
        <v>17464.36</v>
      </c>
      <c r="H12" s="6"/>
    </row>
    <row r="13" spans="2:8" x14ac:dyDescent="0.25">
      <c r="B13" s="7" t="s">
        <v>22</v>
      </c>
      <c r="C13" s="6"/>
      <c r="D13" s="6"/>
      <c r="E13" s="6"/>
      <c r="F13" s="6">
        <f>55885+1620</f>
        <v>57505</v>
      </c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163711.53999999998</v>
      </c>
      <c r="G28" s="6">
        <f>SUM(G6:G27)</f>
        <v>17464.36</v>
      </c>
      <c r="H28" s="6">
        <f>SUM(C28:G28)</f>
        <v>181175.89999999997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 t="s">
        <v>23</v>
      </c>
      <c r="C33" s="6">
        <v>52511.360000000001</v>
      </c>
      <c r="D33" s="6"/>
      <c r="E33" s="6"/>
      <c r="F33" s="6"/>
      <c r="G33" s="6"/>
      <c r="H33" s="6"/>
    </row>
    <row r="34" spans="2:8" x14ac:dyDescent="0.25">
      <c r="B34" s="7" t="s">
        <v>24</v>
      </c>
      <c r="C34" s="6">
        <v>7752.8</v>
      </c>
      <c r="D34" s="6"/>
      <c r="E34" s="6"/>
      <c r="F34" s="6"/>
      <c r="G34" s="6"/>
      <c r="H34" s="6"/>
    </row>
    <row r="35" spans="2:8" x14ac:dyDescent="0.25">
      <c r="B35" s="7" t="s">
        <v>25</v>
      </c>
      <c r="C35" s="6">
        <v>18694.5</v>
      </c>
      <c r="D35" s="6"/>
      <c r="E35" s="6"/>
      <c r="F35" s="6"/>
      <c r="G35" s="6"/>
      <c r="H35" s="6"/>
    </row>
    <row r="36" spans="2:8" x14ac:dyDescent="0.25">
      <c r="B36" s="7" t="s">
        <v>26</v>
      </c>
      <c r="C36" s="6">
        <v>11704</v>
      </c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>
        <f>SUM(C33:C39)</f>
        <v>90662.66</v>
      </c>
      <c r="D40" s="6">
        <f t="shared" ref="D40:G40" si="0">SUM(D33:D39)</f>
        <v>0</v>
      </c>
      <c r="E40" s="6">
        <f t="shared" si="0"/>
        <v>0</v>
      </c>
      <c r="F40" s="6">
        <f t="shared" si="0"/>
        <v>0</v>
      </c>
      <c r="G40" s="6">
        <f t="shared" si="0"/>
        <v>0</v>
      </c>
      <c r="H40" s="6">
        <f>+C40+D40+E40+F49+F40+G40</f>
        <v>90662.66</v>
      </c>
    </row>
    <row r="41" spans="2:8" x14ac:dyDescent="0.25">
      <c r="B41" s="16"/>
      <c r="C41" s="13"/>
      <c r="D41" s="13"/>
      <c r="E41" s="13"/>
      <c r="F41" s="13"/>
      <c r="G41" s="13"/>
      <c r="H41" s="13"/>
    </row>
    <row r="42" spans="2:8" x14ac:dyDescent="0.25">
      <c r="B42" s="22" t="s">
        <v>13</v>
      </c>
      <c r="C42" s="22"/>
      <c r="D42" s="22"/>
      <c r="E42" s="22"/>
      <c r="F42" s="13"/>
      <c r="G42" s="13"/>
      <c r="H42" s="13"/>
    </row>
    <row r="45" spans="2:8" x14ac:dyDescent="0.25">
      <c r="B45" s="7" t="s">
        <v>27</v>
      </c>
      <c r="C45" s="6"/>
      <c r="D45" s="6">
        <v>58299.6</v>
      </c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>
        <f>+C45+C46+C47</f>
        <v>0</v>
      </c>
      <c r="D48" s="6">
        <f t="shared" ref="D48:G48" si="1">+D45+D46+D47</f>
        <v>58299.6</v>
      </c>
      <c r="E48" s="6">
        <f t="shared" si="1"/>
        <v>0</v>
      </c>
      <c r="F48" s="6">
        <f t="shared" si="1"/>
        <v>0</v>
      </c>
      <c r="G48" s="6">
        <f t="shared" si="1"/>
        <v>0</v>
      </c>
      <c r="H48" s="6">
        <f>+C48+D48+E48+F48+G48</f>
        <v>58299.6</v>
      </c>
    </row>
    <row r="49" spans="2:8" x14ac:dyDescent="0.25">
      <c r="H49" s="1"/>
    </row>
    <row r="50" spans="2:8" x14ac:dyDescent="0.25">
      <c r="B50" s="19" t="s">
        <v>14</v>
      </c>
      <c r="C50" s="19"/>
      <c r="D50" s="19"/>
      <c r="E50" s="19"/>
      <c r="F50" s="19"/>
    </row>
    <row r="52" spans="2:8" ht="30" x14ac:dyDescent="0.25">
      <c r="B52" s="2" t="s">
        <v>7</v>
      </c>
      <c r="C52" s="3" t="s">
        <v>0</v>
      </c>
      <c r="D52" s="15" t="s">
        <v>1</v>
      </c>
      <c r="E52" s="3" t="s">
        <v>2</v>
      </c>
      <c r="F52" s="14" t="s">
        <v>3</v>
      </c>
      <c r="G52" s="14" t="s">
        <v>6</v>
      </c>
      <c r="H52" s="2" t="s">
        <v>4</v>
      </c>
    </row>
    <row r="53" spans="2:8" x14ac:dyDescent="0.25">
      <c r="B53" s="7" t="s">
        <v>22</v>
      </c>
      <c r="C53" s="6"/>
      <c r="D53" s="6"/>
      <c r="E53" s="6"/>
      <c r="F53" s="6">
        <f>5884+15990</f>
        <v>21874</v>
      </c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5" t="s">
        <v>8</v>
      </c>
      <c r="C57" s="6">
        <f>SUM(C53:C56)</f>
        <v>0</v>
      </c>
      <c r="D57" s="6">
        <f t="shared" ref="D57:F57" si="2">SUM(D53:D56)</f>
        <v>0</v>
      </c>
      <c r="E57" s="6">
        <f>+E53+E55+E56+E54</f>
        <v>0</v>
      </c>
      <c r="F57" s="6">
        <f t="shared" si="2"/>
        <v>21874</v>
      </c>
      <c r="G57" s="6">
        <f>SUM(G53:G56)</f>
        <v>0</v>
      </c>
      <c r="H57" s="6">
        <f>+C57+D57+E57+F57+G57</f>
        <v>21874</v>
      </c>
    </row>
    <row r="60" spans="2:8" x14ac:dyDescent="0.25">
      <c r="B60" s="10" t="s">
        <v>5</v>
      </c>
      <c r="C60" s="11">
        <f>+C28+C40+C57+C48</f>
        <v>90662.66</v>
      </c>
      <c r="D60" s="11">
        <f>D28+D57+D48</f>
        <v>58299.6</v>
      </c>
      <c r="E60" s="11">
        <f>E28+E57+E40</f>
        <v>0</v>
      </c>
      <c r="F60" s="11">
        <f>F28+F57+F40</f>
        <v>185585.53999999998</v>
      </c>
      <c r="G60" s="11">
        <f>G28+G57</f>
        <v>17464.36</v>
      </c>
      <c r="H60" s="11">
        <f>H28+H65+H57+H40+H48</f>
        <v>352012.15999999992</v>
      </c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2"/>
    </row>
    <row r="65" spans="2:8" x14ac:dyDescent="0.25">
      <c r="B65" s="12"/>
      <c r="C65" s="13"/>
      <c r="D65" s="13"/>
      <c r="E65" s="13"/>
      <c r="F65" s="13"/>
      <c r="G65" s="13"/>
      <c r="H65" s="13"/>
    </row>
    <row r="66" spans="2:8" x14ac:dyDescent="0.25">
      <c r="B66" s="8"/>
      <c r="C66" s="9"/>
      <c r="D66" s="9"/>
      <c r="E66" s="9"/>
      <c r="F66" s="9"/>
      <c r="G66" s="9"/>
      <c r="H66" s="8"/>
    </row>
  </sheetData>
  <sortState xmlns:xlrd2="http://schemas.microsoft.com/office/spreadsheetml/2017/richdata2" ref="B6:Q85">
    <sortCondition ref="B6:B85"/>
  </sortState>
  <mergeCells count="4">
    <mergeCell ref="B50:F50"/>
    <mergeCell ref="B3:E3"/>
    <mergeCell ref="B30:E30"/>
    <mergeCell ref="B42:E42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2021-06-16T06:06:00Z</dcterms:modified>
</cp:coreProperties>
</file>