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E9676BAC-7398-4098-87EE-2DBEE0DC99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F15" i="1"/>
  <c r="F14" i="1"/>
  <c r="E41" i="1"/>
  <c r="D41" i="1"/>
  <c r="F41" i="1"/>
  <c r="G41" i="1"/>
  <c r="E58" i="1"/>
  <c r="F29" i="1" l="1"/>
  <c r="C41" i="1"/>
  <c r="H41" i="1" s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<sst xmlns="http://schemas.openxmlformats.org/spreadsheetml/2006/main" count="36" uniqueCount="29">
  <si>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</si>
  <si>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</si>
  <si>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</si>
  <si>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</si>
  <si>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</si>
  <si>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</si>
  <si>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</si>
  <si>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</si>
  <si>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</si>
  <si>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</si>
  <si>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</si>
  <si>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04-11-2021.godine iz sredstava RFZO-a        </t>
  </si>
  <si>
    <t xml:space="preserve"> Specifikacija plaćanja po dobavljačima na da   04.11.2021.-direktno plaćanje lekovi,somatulin  i energenti  </t>
  </si>
  <si>
    <t xml:space="preserve">           Specifikacija plaćanja po dobavljačima na dan  04.11.2021-direktno placanje sanitetski </t>
  </si>
  <si>
    <t>Specifikacija plaćanja po dobavljačima na dan  04.11.2021.godine iz sredstava participacije, refakcije....</t>
  </si>
  <si>
    <t xml:space="preserve">Univerzitet u Kragujevcu </t>
  </si>
  <si>
    <t xml:space="preserve">Heliant </t>
  </si>
  <si>
    <t>Infolab</t>
  </si>
  <si>
    <t xml:space="preserve">Remondis </t>
  </si>
  <si>
    <t xml:space="preserve">Messer </t>
  </si>
  <si>
    <t>Preventiva Loznica</t>
  </si>
  <si>
    <t>ZZJZ</t>
  </si>
  <si>
    <t xml:space="preserve">ptt </t>
  </si>
  <si>
    <t xml:space="preserve">Telekom </t>
  </si>
  <si>
    <t xml:space="preserve">Kompanija Dunav </t>
  </si>
  <si>
    <t xml:space="preserve">Nis ad </t>
  </si>
  <si>
    <t xml:space="preserve">Sinofarm </t>
  </si>
  <si>
    <t xml:space="preserve">Promedia </t>
  </si>
  <si>
    <t>Yunycom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</si>
</sst>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topLeftCell="A34" zoomScaleNormal="100" workbookViewId="0">
      <selection activeCell="D21" sqref="D21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6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/>
      <c r="G6" s="6">
        <v>17608.04</v>
      </c>
      <c r="H6" s="6"/>
    </row>
    <row r="7" spans="2:8" x14ac:dyDescent="0.25">
      <c r="B7" s="5" t="s">
        <v>16</v>
      </c>
      <c r="C7" s="6"/>
      <c r="D7" s="6"/>
      <c r="E7" s="6"/>
      <c r="F7" s="6">
        <v>15000</v>
      </c>
      <c r="G7" s="6"/>
      <c r="H7" s="6"/>
    </row>
    <row r="8" spans="2:8" x14ac:dyDescent="0.25">
      <c r="B8" s="5" t="s">
        <v>17</v>
      </c>
      <c r="C8" s="6"/>
      <c r="D8" s="6"/>
      <c r="E8" s="6"/>
      <c r="F8" s="6">
        <v>21600</v>
      </c>
      <c r="G8" s="6"/>
      <c r="H8" s="6"/>
    </row>
    <row r="9" spans="2:8" x14ac:dyDescent="0.25">
      <c r="B9" s="7" t="s">
        <v>18</v>
      </c>
      <c r="C9" s="6"/>
      <c r="D9" s="6"/>
      <c r="E9" s="6"/>
      <c r="F9" s="6">
        <v>33000</v>
      </c>
      <c r="G9" s="6"/>
      <c r="H9" s="6"/>
    </row>
    <row r="10" spans="2:8" x14ac:dyDescent="0.25">
      <c r="B10" s="7" t="s">
        <v>19</v>
      </c>
      <c r="C10" s="6"/>
      <c r="D10" s="6"/>
      <c r="E10" s="6"/>
      <c r="F10" s="6">
        <v>3993.6</v>
      </c>
      <c r="G10" s="6"/>
      <c r="H10" s="6"/>
    </row>
    <row r="11" spans="2:8" x14ac:dyDescent="0.25">
      <c r="B11" s="7" t="s">
        <v>20</v>
      </c>
      <c r="C11" s="6"/>
      <c r="D11" s="6"/>
      <c r="E11" s="6"/>
      <c r="F11" s="6">
        <v>10000</v>
      </c>
      <c r="G11" s="6"/>
      <c r="H11" s="6"/>
    </row>
    <row r="12" spans="2:8" x14ac:dyDescent="0.25">
      <c r="B12" s="7" t="s">
        <v>21</v>
      </c>
      <c r="C12" s="6"/>
      <c r="D12" s="6"/>
      <c r="E12" s="6"/>
      <c r="F12" s="6">
        <v>5400</v>
      </c>
      <c r="G12" s="6"/>
      <c r="H12" s="6"/>
    </row>
    <row r="13" spans="2:8" x14ac:dyDescent="0.25">
      <c r="B13" s="7" t="s">
        <v>22</v>
      </c>
      <c r="C13" s="6"/>
      <c r="D13" s="6"/>
      <c r="E13" s="6"/>
      <c r="F13" s="6">
        <v>4413</v>
      </c>
      <c r="G13" s="6"/>
      <c r="H13" s="6"/>
    </row>
    <row r="14" spans="2:8" x14ac:dyDescent="0.25">
      <c r="B14" s="7" t="s">
        <v>23</v>
      </c>
      <c r="C14" s="6"/>
      <c r="D14" s="6"/>
      <c r="E14" s="6"/>
      <c r="F14" s="6">
        <f>24056.8+1627.1+478.8+6771.43+1207+0.01</f>
        <v>34141.14</v>
      </c>
      <c r="G14" s="6"/>
      <c r="H14" s="6"/>
    </row>
    <row r="15" spans="2:8" x14ac:dyDescent="0.25">
      <c r="B15" s="7" t="s">
        <v>24</v>
      </c>
      <c r="C15" s="6"/>
      <c r="D15" s="6"/>
      <c r="E15" s="6"/>
      <c r="F15" s="6">
        <f>25705.48+5097.86+4425+4595.18+750+2778.41+15881.25</f>
        <v>59233.179999999993</v>
      </c>
      <c r="G15" s="6"/>
      <c r="H15" s="6"/>
    </row>
    <row r="16" spans="2:8" x14ac:dyDescent="0.25">
      <c r="B16" s="7" t="s">
        <v>25</v>
      </c>
      <c r="C16" s="6"/>
      <c r="D16" s="6"/>
      <c r="E16" s="6">
        <v>61869.53</v>
      </c>
      <c r="F16" s="6"/>
      <c r="G16" s="6"/>
      <c r="H16" s="6"/>
    </row>
    <row r="17" spans="2:11" x14ac:dyDescent="0.25">
      <c r="B17" s="7" t="s">
        <v>26</v>
      </c>
      <c r="C17" s="6"/>
      <c r="D17" s="6">
        <v>26822.5</v>
      </c>
      <c r="E17" s="6"/>
      <c r="F17" s="6"/>
      <c r="G17" s="6"/>
      <c r="H17" s="6"/>
    </row>
    <row r="18" spans="2:11" x14ac:dyDescent="0.25">
      <c r="B18" s="7" t="s">
        <v>19</v>
      </c>
      <c r="C18" s="6"/>
      <c r="D18" s="6">
        <v>3655.85</v>
      </c>
      <c r="E18" s="6"/>
      <c r="F18" s="6"/>
      <c r="G18" s="6"/>
      <c r="H18" s="6"/>
    </row>
    <row r="19" spans="2:11" x14ac:dyDescent="0.25">
      <c r="B19" s="7" t="s">
        <v>27</v>
      </c>
      <c r="C19" s="6"/>
      <c r="D19" s="6">
        <f>4962+4557.6</f>
        <v>9519.6</v>
      </c>
      <c r="E19" s="6"/>
      <c r="F19" s="6"/>
      <c r="G19" s="6"/>
      <c r="H19" s="6"/>
    </row>
    <row r="20" spans="2:11" x14ac:dyDescent="0.25">
      <c r="B20" s="7" t="s">
        <v>28</v>
      </c>
      <c r="C20" s="6"/>
      <c r="D20" s="6">
        <v>3360</v>
      </c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  <c r="K22" s="1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  <c r="K27" s="1"/>
    </row>
    <row r="28" spans="2:11" x14ac:dyDescent="0.25">
      <c r="B28" s="7"/>
      <c r="C28" s="6"/>
      <c r="D28" s="6"/>
      <c r="E28" s="6"/>
      <c r="F28" s="6"/>
      <c r="G28" s="6"/>
      <c r="H28" s="6"/>
    </row>
    <row r="29" spans="2:11" x14ac:dyDescent="0.25">
      <c r="B29" s="5"/>
      <c r="C29" s="6">
        <f>SUM(C6:C28)</f>
        <v>0</v>
      </c>
      <c r="D29" s="6">
        <f>SUM(D6:D28)</f>
        <v>43357.95</v>
      </c>
      <c r="E29" s="6">
        <f>SUM(E6:E28)</f>
        <v>61869.53</v>
      </c>
      <c r="F29" s="6">
        <f>SUM(F6:F28)</f>
        <v>186780.91999999998</v>
      </c>
      <c r="G29" s="6">
        <f>SUM(G6:G28)</f>
        <v>17608.04</v>
      </c>
      <c r="H29" s="6">
        <f>SUM(C29:G29)</f>
        <v>309616.43999999994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0</v>
      </c>
      <c r="D41" s="6">
        <f t="shared" ref="D41:G41" si="0">SUM(D34:D40)</f>
        <v>0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>+C41+D41+E41+F50+F41+G41</f>
        <v>0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0</v>
      </c>
    </row>
    <row r="50" spans="2:8" x14ac:dyDescent="0.25">
      <c r="H50" s="1"/>
    </row>
    <row r="51" spans="2:8" x14ac:dyDescent="0.25">
      <c r="B51" s="19" t="s">
        <v>14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7"/>
      <c r="C57" s="6"/>
      <c r="D57" s="6"/>
      <c r="E57" s="6"/>
      <c r="F57" s="6"/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0</v>
      </c>
      <c r="G58" s="6">
        <f>SUM(G54:G57)</f>
        <v>0</v>
      </c>
      <c r="H58" s="6">
        <f>+C58+D58+E58+F58+G58</f>
        <v>0</v>
      </c>
    </row>
    <row r="61" spans="2:8" x14ac:dyDescent="0.25">
      <c r="B61" s="10" t="s">
        <v>5</v>
      </c>
      <c r="C61" s="11">
        <f>+C29+C41+C58+C49</f>
        <v>0</v>
      </c>
      <c r="D61" s="11">
        <f>D29+D58+D49</f>
        <v>43357.95</v>
      </c>
      <c r="E61" s="11">
        <f>E29+E58+E41</f>
        <v>61869.53</v>
      </c>
      <c r="F61" s="11">
        <f>F29+F58+F41</f>
        <v>186780.91999999998</v>
      </c>
      <c r="G61" s="11">
        <f>G29+G58</f>
        <v>17608.04</v>
      </c>
      <c r="H61" s="11">
        <f>H29+H66+H58+H41+H49</f>
        <v>309616.43999999994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2021-11-05T08:42:21Z</dcterms:modified>
</cp:coreProperties>
</file>