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56CB68A6-D2D4-4C35-B50E-5FDA21F56B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9" i="1"/>
  <c r="G51" i="1" l="1"/>
  <c r="E51" i="1" l="1"/>
  <c r="G43" i="1"/>
  <c r="F43" i="1"/>
  <c r="E43" i="1"/>
  <c r="D43" i="1"/>
  <c r="C43" i="1"/>
  <c r="C51" i="1"/>
  <c r="D51" i="1"/>
  <c r="F51" i="1"/>
  <c r="H51" i="1" l="1"/>
  <c r="H43" i="1"/>
  <c r="F27" i="1"/>
  <c r="G27" i="1"/>
  <c r="D35" i="1" l="1"/>
  <c r="E35" i="1"/>
  <c r="F35" i="1"/>
  <c r="G35" i="1"/>
  <c r="C35" i="1"/>
  <c r="H35" i="1" l="1"/>
  <c r="C27" i="1"/>
  <c r="C54" i="1" s="1"/>
  <c r="D27" i="1" l="1"/>
  <c r="D54" i="1" s="1"/>
  <c r="G54" i="1"/>
  <c r="F54" i="1"/>
  <c r="E27" i="1" l="1"/>
  <c r="E54" i="1" s="1"/>
  <c r="H27" i="1" l="1"/>
  <c r="H54" i="1" s="1"/>
</calcChain>
</file>

<file path=xl/sharedStrings.xml><?xml version="1.0" encoding="utf-8"?>
<sst xmlns="http://schemas.openxmlformats.org/spreadsheetml/2006/main" count="28" uniqueCount="21">
  <si>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</si>
  <si>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</si>
  <si>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</si>
  <si>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</si>
  <si>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</si>
  <si>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</si>
  <si>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</si>
  <si>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</si>
  <si>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</si>
  <si>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</si>
  <si>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</si>
  <si>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 xml:space="preserve">Specifikacija plaćanja po dobavljačima na dan    20 .07 .2020.godine iz sredstava RFZO-a         </t>
  </si>
  <si>
    <t xml:space="preserve">Neodent doo </t>
  </si>
  <si>
    <t>Telekom doo</t>
  </si>
  <si>
    <t xml:space="preserve">Sinitra Valjevo </t>
  </si>
  <si>
    <t>PTT Valjevo</t>
  </si>
  <si>
    <t>Heliant doo</t>
  </si>
  <si>
    <t>Kompanija Dunav doo</t>
  </si>
  <si>
    <t xml:space="preserve"> Specifikacija plaćanja po dobavljačima na da  20.07.2020.-direktno plaćanje lekovi,somatulin  i energenti  </t>
  </si>
  <si>
    <t xml:space="preserve">           Specifikacija plaćanja po dobavljačima na dan     20.07.2020.-direktno plaćanje reagensi </t>
  </si>
  <si>
    <t>Specifikacija plaćanja po dobavljačima na dan  20.07.2020.godine iz sredstava participacije, refakcije....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</si>
</sst>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0"/>
  <sheetViews>
    <sheetView tabSelected="1" zoomScaleNormal="100" workbookViewId="0">
      <selection activeCell="D43" sqref="D4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12</v>
      </c>
      <c r="C6" s="6"/>
      <c r="D6" s="6"/>
      <c r="E6" s="6"/>
      <c r="F6" s="6"/>
      <c r="G6" s="6">
        <v>23811</v>
      </c>
      <c r="H6" s="6"/>
    </row>
    <row r="7" spans="2:8" x14ac:dyDescent="0.25">
      <c r="B7" s="5" t="s">
        <v>13</v>
      </c>
      <c r="C7" s="6"/>
      <c r="D7" s="6"/>
      <c r="E7" s="6"/>
      <c r="F7" s="6"/>
      <c r="G7" s="6">
        <v>22577.34</v>
      </c>
      <c r="H7" s="6"/>
    </row>
    <row r="8" spans="2:8" x14ac:dyDescent="0.25">
      <c r="B8" s="5" t="s">
        <v>14</v>
      </c>
      <c r="C8" s="6"/>
      <c r="D8" s="6"/>
      <c r="E8" s="6"/>
      <c r="F8" s="6">
        <v>44187</v>
      </c>
      <c r="G8" s="6"/>
      <c r="H8" s="6"/>
    </row>
    <row r="9" spans="2:8" x14ac:dyDescent="0.25">
      <c r="B9" s="7" t="s">
        <v>15</v>
      </c>
      <c r="C9" s="6"/>
      <c r="D9" s="6"/>
      <c r="E9" s="6"/>
      <c r="F9" s="6">
        <f>3550+2199+2176+250+0</f>
        <v>8175</v>
      </c>
      <c r="G9" s="6"/>
      <c r="H9" s="6"/>
    </row>
    <row r="10" spans="2:8" x14ac:dyDescent="0.25">
      <c r="B10" s="7" t="s">
        <v>16</v>
      </c>
      <c r="C10" s="6"/>
      <c r="D10" s="6"/>
      <c r="E10" s="6"/>
      <c r="F10" s="6">
        <v>53458.05</v>
      </c>
      <c r="G10" s="6"/>
      <c r="H10" s="6"/>
    </row>
    <row r="11" spans="2:8" x14ac:dyDescent="0.25">
      <c r="B11" s="7" t="s">
        <v>17</v>
      </c>
      <c r="C11" s="6"/>
      <c r="D11" s="6"/>
      <c r="E11" s="6"/>
      <c r="F11" s="6">
        <f>19105.63+5097.86</f>
        <v>24203.49</v>
      </c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0</v>
      </c>
      <c r="E27" s="6">
        <f>SUM(E6:E26)</f>
        <v>0</v>
      </c>
      <c r="F27" s="6">
        <f>SUM(F6:F26)</f>
        <v>130023.54000000001</v>
      </c>
      <c r="G27" s="6">
        <f>SUM(G6:G26)</f>
        <v>46388.34</v>
      </c>
      <c r="H27" s="6">
        <f>SUM(C27:G27)</f>
        <v>176411.88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20" t="s">
        <v>18</v>
      </c>
      <c r="C29" s="21"/>
      <c r="D29" s="21"/>
      <c r="E29" s="21"/>
      <c r="F29" s="17"/>
      <c r="G29" s="17"/>
      <c r="H29" s="18"/>
    </row>
    <row r="32" spans="2:8" x14ac:dyDescent="0.25">
      <c r="B32" s="7"/>
      <c r="C32" s="6"/>
      <c r="D32" s="6"/>
      <c r="E32" s="6"/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>
        <f>+C32+C33+C34</f>
        <v>0</v>
      </c>
      <c r="D35" s="6">
        <f t="shared" ref="D35:G35" si="0">+D32+D33+D34</f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>+C35+D35+E35+F44+F35+G35</f>
        <v>0</v>
      </c>
    </row>
    <row r="36" spans="2:8" x14ac:dyDescent="0.25">
      <c r="B36" s="16"/>
      <c r="C36" s="13"/>
      <c r="D36" s="13"/>
      <c r="E36" s="13"/>
      <c r="F36" s="13"/>
      <c r="G36" s="13"/>
      <c r="H36" s="13"/>
    </row>
    <row r="37" spans="2:8" x14ac:dyDescent="0.25">
      <c r="B37" s="22" t="s">
        <v>19</v>
      </c>
      <c r="C37" s="22"/>
      <c r="D37" s="22"/>
      <c r="E37" s="22"/>
      <c r="F37" s="13"/>
      <c r="G37" s="13"/>
      <c r="H37" s="13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/>
      <c r="D41" s="6"/>
      <c r="E41" s="6"/>
      <c r="F41" s="6"/>
      <c r="G41" s="6"/>
      <c r="H41" s="6"/>
    </row>
    <row r="42" spans="2:8" x14ac:dyDescent="0.25">
      <c r="B42" s="7"/>
      <c r="C42" s="6"/>
      <c r="D42" s="6"/>
      <c r="E42" s="6"/>
      <c r="F42" s="6"/>
      <c r="G42" s="6"/>
      <c r="H42" s="6"/>
    </row>
    <row r="43" spans="2:8" x14ac:dyDescent="0.25">
      <c r="B43" s="7"/>
      <c r="C43" s="6">
        <f>+C40+C41+C42</f>
        <v>0</v>
      </c>
      <c r="D43" s="6">
        <f t="shared" ref="D43:G43" si="1">+D40+D41+D42</f>
        <v>0</v>
      </c>
      <c r="E43" s="6">
        <f t="shared" si="1"/>
        <v>0</v>
      </c>
      <c r="F43" s="6">
        <f t="shared" si="1"/>
        <v>0</v>
      </c>
      <c r="G43" s="6">
        <f t="shared" si="1"/>
        <v>0</v>
      </c>
      <c r="H43" s="6">
        <f>+C43+D43+E43+F43+G43</f>
        <v>0</v>
      </c>
    </row>
    <row r="44" spans="2:8" x14ac:dyDescent="0.25">
      <c r="H44" s="1"/>
    </row>
    <row r="45" spans="2:8" x14ac:dyDescent="0.25">
      <c r="B45" s="19" t="s">
        <v>20</v>
      </c>
      <c r="C45" s="19"/>
      <c r="D45" s="19"/>
      <c r="E45" s="19"/>
      <c r="F45" s="19"/>
    </row>
    <row r="47" spans="2:8" ht="30" x14ac:dyDescent="0.25">
      <c r="B47" s="2" t="s">
        <v>7</v>
      </c>
      <c r="C47" s="3" t="s">
        <v>0</v>
      </c>
      <c r="D47" s="15" t="s">
        <v>1</v>
      </c>
      <c r="E47" s="3" t="s">
        <v>2</v>
      </c>
      <c r="F47" s="14" t="s">
        <v>3</v>
      </c>
      <c r="G47" s="14" t="s">
        <v>6</v>
      </c>
      <c r="H47" s="2" t="s">
        <v>4</v>
      </c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/>
      <c r="D49" s="6"/>
      <c r="E49" s="6"/>
      <c r="F49" s="6"/>
      <c r="G49" s="6"/>
      <c r="H49" s="6"/>
    </row>
    <row r="50" spans="2:8" x14ac:dyDescent="0.25">
      <c r="B50" s="7"/>
      <c r="C50" s="6"/>
      <c r="D50" s="6"/>
      <c r="E50" s="6"/>
      <c r="F50" s="6"/>
      <c r="G50" s="6"/>
      <c r="H50" s="6"/>
    </row>
    <row r="51" spans="2:8" x14ac:dyDescent="0.25">
      <c r="B51" s="5" t="s">
        <v>9</v>
      </c>
      <c r="C51" s="6">
        <f>SUM(C48:C50)</f>
        <v>0</v>
      </c>
      <c r="D51" s="6">
        <f t="shared" ref="D51:F51" si="2">SUM(D48:D50)</f>
        <v>0</v>
      </c>
      <c r="E51" s="6">
        <f>+E48+E49+E50</f>
        <v>0</v>
      </c>
      <c r="F51" s="6">
        <f t="shared" si="2"/>
        <v>0</v>
      </c>
      <c r="G51" s="6">
        <f>SUM(G48:G50)</f>
        <v>0</v>
      </c>
      <c r="H51" s="6">
        <f>+C51+D51+E51+F51+G51</f>
        <v>0</v>
      </c>
    </row>
    <row r="54" spans="2:8" x14ac:dyDescent="0.25">
      <c r="B54" s="10" t="s">
        <v>5</v>
      </c>
      <c r="C54" s="11">
        <f>+C27+C35+C51+C43</f>
        <v>0</v>
      </c>
      <c r="D54" s="11">
        <f>D27+D51+D43</f>
        <v>0</v>
      </c>
      <c r="E54" s="11">
        <f>E27+E51+E35</f>
        <v>0</v>
      </c>
      <c r="F54" s="11">
        <f>F27+F51+F35</f>
        <v>130023.54000000001</v>
      </c>
      <c r="G54" s="11">
        <f>G27+G51</f>
        <v>46388.34</v>
      </c>
      <c r="H54" s="11">
        <f>H27+H59+H51+H35+H43</f>
        <v>176411.88</v>
      </c>
    </row>
    <row r="55" spans="2:8" x14ac:dyDescent="0.25">
      <c r="B55" s="12"/>
      <c r="C55" s="13"/>
      <c r="D55" s="13"/>
      <c r="E55" s="13"/>
      <c r="F55" s="13"/>
      <c r="G55" s="13"/>
      <c r="H55" s="13"/>
    </row>
    <row r="56" spans="2:8" x14ac:dyDescent="0.25">
      <c r="B56" s="12"/>
      <c r="C56" s="13"/>
      <c r="D56" s="13"/>
      <c r="E56" s="13"/>
      <c r="F56" s="13"/>
      <c r="G56" s="13"/>
      <c r="H56" s="13"/>
    </row>
    <row r="57" spans="2:8" x14ac:dyDescent="0.25">
      <c r="B57" s="12"/>
      <c r="C57" s="13"/>
      <c r="D57" s="13"/>
      <c r="E57" s="13"/>
      <c r="F57" s="13"/>
      <c r="G57" s="13"/>
      <c r="H57" s="13"/>
    </row>
    <row r="58" spans="2:8" x14ac:dyDescent="0.25">
      <c r="B58" s="12"/>
      <c r="C58" s="13"/>
      <c r="D58" s="13"/>
      <c r="E58" s="13"/>
      <c r="F58" s="13"/>
      <c r="G58" s="13"/>
      <c r="H58" s="12"/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8"/>
      <c r="C60" s="9"/>
      <c r="D60" s="9"/>
      <c r="E60" s="9"/>
      <c r="F60" s="9"/>
      <c r="G60" s="9"/>
      <c r="H60" s="8"/>
    </row>
  </sheetData>
  <sortState xmlns:xlrd2="http://schemas.microsoft.com/office/spreadsheetml/2017/richdata2" ref="B6:Q79">
    <sortCondition ref="B6:B79"/>
  </sortState>
  <mergeCells count="4">
    <mergeCell ref="B45:F45"/>
    <mergeCell ref="B3:E3"/>
    <mergeCell ref="B29:E29"/>
    <mergeCell ref="B37:E37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2020-07-21T06:08:10Z</dcterms:modified>
</cp:coreProperties>
</file>