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B7D47A92-6971-44B4-823C-591DD560B4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F14" i="1"/>
  <c r="F12" i="1"/>
  <c r="D11" i="1"/>
  <c r="D9" i="1"/>
  <c r="D8" i="1"/>
  <c r="D7" i="1"/>
  <c r="D6" i="1"/>
  <c r="D36" i="1" l="1"/>
  <c r="E36" i="1"/>
  <c r="F36" i="1"/>
  <c r="G36" i="1"/>
  <c r="C36" i="1"/>
  <c r="H35" i="1"/>
  <c r="H34" i="1"/>
  <c r="H33" i="1"/>
  <c r="H36" i="1" l="1"/>
  <c r="C2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44" i="1"/>
  <c r="F44" i="1"/>
  <c r="E44" i="1"/>
  <c r="D44" i="1"/>
  <c r="C44" i="1"/>
  <c r="C47" i="1" s="1"/>
  <c r="D47" i="1" l="1"/>
  <c r="E28" i="1"/>
  <c r="E47" i="1" s="1"/>
  <c r="G28" i="1"/>
  <c r="G47" i="1" s="1"/>
  <c r="F28" i="1"/>
  <c r="F47" i="1" l="1"/>
  <c r="H28" i="1"/>
  <c r="H42" i="1"/>
  <c r="H43" i="1" l="1"/>
  <c r="H41" i="1"/>
  <c r="H44" i="1" l="1"/>
  <c r="H47" i="1" s="1"/>
</calcChain>
</file>

<file path=xl/sharedStrings.xml><?xml version="1.0" encoding="utf-8"?>
<sst xmlns="http://schemas.openxmlformats.org/spreadsheetml/2006/main" count="35" uniqueCount="27">
  <si>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</si>
  <si>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</si>
  <si>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</si>
  <si>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</si>
  <si>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</si>
  <si>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</si>
  <si>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</si>
  <si>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</si>
  <si>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</si>
  <si>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</si>
  <si>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</si>
  <si>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07.10.2019.godine iz sredstava RFZO-a</t>
  </si>
  <si>
    <t xml:space="preserve">           Specifikacija plaćanja po dobavljačima na dan     07.10.2019  -direktno placanje lekovi i energenti  Rfzo       </t>
  </si>
  <si>
    <t>Specifikacija plaćanja po dobavljačima na dan   07.10.2019.godine iz sredstava participacije, refakcije....</t>
  </si>
  <si>
    <t>Sinofarm doo</t>
  </si>
  <si>
    <t>Flora komerc doo</t>
  </si>
  <si>
    <t>Lavija doo</t>
  </si>
  <si>
    <t>Superlab doo</t>
  </si>
  <si>
    <t>Yunycom doo</t>
  </si>
  <si>
    <t>Neomedica doo</t>
  </si>
  <si>
    <t>Kompanija Dunav doo</t>
  </si>
  <si>
    <t>Alfanum Novi Sad</t>
  </si>
  <si>
    <t>Grafotex doo</t>
  </si>
  <si>
    <t>ABSoft doo</t>
  </si>
  <si>
    <t>Una shop</t>
  </si>
  <si>
    <t>Neodent doo</t>
  </si>
  <si>
    <t>Nis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</si>
</sst>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zoomScaleNormal="100" workbookViewId="0">
      <selection activeCell="J26" sqref="J26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14</v>
      </c>
      <c r="C6" s="6"/>
      <c r="D6" s="6">
        <f>5170+2200+750</f>
        <v>8120</v>
      </c>
      <c r="E6" s="6"/>
      <c r="F6" s="6"/>
      <c r="G6" s="6"/>
      <c r="H6" s="6">
        <f>+C6+D6+E6+F6+G6</f>
        <v>8120</v>
      </c>
    </row>
    <row r="7" spans="2:8" x14ac:dyDescent="0.25">
      <c r="B7" s="5" t="s">
        <v>15</v>
      </c>
      <c r="C7" s="6"/>
      <c r="D7" s="6">
        <f>7242+1800+3110.4+11614.8</f>
        <v>23767.199999999997</v>
      </c>
      <c r="E7" s="6"/>
      <c r="F7" s="6"/>
      <c r="G7" s="6"/>
      <c r="H7" s="6">
        <f t="shared" ref="H7:H27" si="0">+C7+D7+E7+F7+G7</f>
        <v>23767.199999999997</v>
      </c>
    </row>
    <row r="8" spans="2:8" x14ac:dyDescent="0.25">
      <c r="B8" s="5" t="s">
        <v>16</v>
      </c>
      <c r="C8" s="6"/>
      <c r="D8" s="6">
        <f>4258.67+2660.13</f>
        <v>6918.8</v>
      </c>
      <c r="E8" s="6"/>
      <c r="F8" s="6"/>
      <c r="G8" s="6"/>
      <c r="H8" s="6">
        <f t="shared" si="0"/>
        <v>6918.8</v>
      </c>
    </row>
    <row r="9" spans="2:8" x14ac:dyDescent="0.25">
      <c r="B9" s="7" t="s">
        <v>17</v>
      </c>
      <c r="C9" s="6"/>
      <c r="D9" s="6">
        <f>17400+13200+8460</f>
        <v>39060</v>
      </c>
      <c r="E9" s="6"/>
      <c r="F9" s="6"/>
      <c r="G9" s="6"/>
      <c r="H9" s="6">
        <f t="shared" si="0"/>
        <v>39060</v>
      </c>
    </row>
    <row r="10" spans="2:8" x14ac:dyDescent="0.25">
      <c r="B10" s="7" t="s">
        <v>18</v>
      </c>
      <c r="C10" s="6"/>
      <c r="D10" s="6">
        <v>35064</v>
      </c>
      <c r="E10" s="6"/>
      <c r="F10" s="6"/>
      <c r="G10" s="6"/>
      <c r="H10" s="6">
        <f t="shared" si="0"/>
        <v>35064</v>
      </c>
    </row>
    <row r="11" spans="2:8" x14ac:dyDescent="0.25">
      <c r="B11" s="7" t="s">
        <v>19</v>
      </c>
      <c r="C11" s="6"/>
      <c r="D11" s="6">
        <f>24750+22320</f>
        <v>47070</v>
      </c>
      <c r="E11" s="6"/>
      <c r="F11" s="6"/>
      <c r="G11" s="6"/>
      <c r="H11" s="6">
        <f t="shared" si="0"/>
        <v>47070</v>
      </c>
    </row>
    <row r="12" spans="2:8" x14ac:dyDescent="0.25">
      <c r="B12" s="7" t="s">
        <v>20</v>
      </c>
      <c r="C12" s="6"/>
      <c r="D12" s="6"/>
      <c r="E12" s="6"/>
      <c r="F12" s="6">
        <f>3376.67+5866.44+10023.75</f>
        <v>19266.86</v>
      </c>
      <c r="G12" s="6"/>
      <c r="H12" s="6">
        <f t="shared" si="0"/>
        <v>19266.86</v>
      </c>
    </row>
    <row r="13" spans="2:8" x14ac:dyDescent="0.25">
      <c r="B13" s="7" t="s">
        <v>21</v>
      </c>
      <c r="C13" s="6"/>
      <c r="D13" s="6"/>
      <c r="E13" s="6"/>
      <c r="F13" s="6">
        <v>706.67</v>
      </c>
      <c r="G13" s="6"/>
      <c r="H13" s="6">
        <f t="shared" si="0"/>
        <v>706.67</v>
      </c>
    </row>
    <row r="14" spans="2:8" x14ac:dyDescent="0.25">
      <c r="B14" s="7" t="s">
        <v>22</v>
      </c>
      <c r="C14" s="6"/>
      <c r="D14" s="6"/>
      <c r="E14" s="6"/>
      <c r="F14" s="6">
        <f>1400+1400</f>
        <v>2800</v>
      </c>
      <c r="G14" s="6"/>
      <c r="H14" s="6">
        <f t="shared" si="0"/>
        <v>2800</v>
      </c>
    </row>
    <row r="15" spans="2:8" x14ac:dyDescent="0.25">
      <c r="B15" s="7" t="s">
        <v>23</v>
      </c>
      <c r="C15" s="6"/>
      <c r="D15" s="6"/>
      <c r="E15" s="6"/>
      <c r="F15" s="6">
        <v>57334.14</v>
      </c>
      <c r="G15" s="6"/>
      <c r="H15" s="6">
        <f t="shared" si="0"/>
        <v>57334.14</v>
      </c>
    </row>
    <row r="16" spans="2:8" x14ac:dyDescent="0.25">
      <c r="B16" s="7" t="s">
        <v>24</v>
      </c>
      <c r="C16" s="6"/>
      <c r="D16" s="6"/>
      <c r="E16" s="6"/>
      <c r="F16" s="6">
        <v>21486.400000000001</v>
      </c>
      <c r="G16" s="6"/>
      <c r="H16" s="6">
        <f t="shared" si="0"/>
        <v>21486.400000000001</v>
      </c>
    </row>
    <row r="17" spans="2:8" x14ac:dyDescent="0.25">
      <c r="B17" s="7" t="s">
        <v>17</v>
      </c>
      <c r="C17" s="6"/>
      <c r="D17" s="6"/>
      <c r="E17" s="6"/>
      <c r="F17" s="6">
        <v>77736</v>
      </c>
      <c r="G17" s="6"/>
      <c r="H17" s="6">
        <f t="shared" si="0"/>
        <v>77736</v>
      </c>
    </row>
    <row r="18" spans="2:8" x14ac:dyDescent="0.25">
      <c r="B18" s="7" t="s">
        <v>25</v>
      </c>
      <c r="C18" s="6"/>
      <c r="D18" s="6"/>
      <c r="E18" s="6"/>
      <c r="F18" s="6"/>
      <c r="G18" s="6">
        <v>15323.59</v>
      </c>
      <c r="H18" s="6">
        <f t="shared" si="0"/>
        <v>15323.59</v>
      </c>
    </row>
    <row r="19" spans="2:8" x14ac:dyDescent="0.25">
      <c r="B19" s="7" t="s">
        <v>26</v>
      </c>
      <c r="C19" s="6"/>
      <c r="D19" s="6"/>
      <c r="E19" s="6">
        <f>14832.1+21321.01</f>
        <v>36153.11</v>
      </c>
      <c r="F19" s="6"/>
      <c r="G19" s="6"/>
      <c r="H19" s="6">
        <f t="shared" si="0"/>
        <v>36153.11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160000</v>
      </c>
      <c r="E28" s="6">
        <f>SUM(E6:E27)</f>
        <v>36153.11</v>
      </c>
      <c r="F28" s="6">
        <f>SUM(F6:F27)</f>
        <v>179330.07</v>
      </c>
      <c r="G28" s="6">
        <f>SUM(G6:G27)</f>
        <v>15323.59</v>
      </c>
      <c r="H28" s="6">
        <f>SUM(C28:G28)</f>
        <v>390806.77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7" t="s">
        <v>12</v>
      </c>
      <c r="C30" s="17"/>
      <c r="D30" s="17"/>
      <c r="E30" s="17"/>
      <c r="F30" s="13"/>
      <c r="G30" s="13"/>
      <c r="H30" s="13"/>
    </row>
    <row r="33" spans="2:8" x14ac:dyDescent="0.25">
      <c r="B33" s="7"/>
      <c r="C33" s="6"/>
      <c r="D33" s="6"/>
      <c r="E33" s="6"/>
      <c r="F33" s="6"/>
      <c r="G33" s="6"/>
      <c r="H33" s="6">
        <f t="shared" ref="H33:H35" si="1">+C33+D33+E33+F33+G33</f>
        <v>0</v>
      </c>
    </row>
    <row r="34" spans="2:8" x14ac:dyDescent="0.25">
      <c r="B34" s="7"/>
      <c r="C34" s="6"/>
      <c r="D34" s="6"/>
      <c r="E34" s="6"/>
      <c r="F34" s="6"/>
      <c r="G34" s="6"/>
      <c r="H34" s="6">
        <f t="shared" si="1"/>
        <v>0</v>
      </c>
    </row>
    <row r="35" spans="2:8" x14ac:dyDescent="0.25">
      <c r="B35" s="7"/>
      <c r="C35" s="6"/>
      <c r="D35" s="6"/>
      <c r="E35" s="6"/>
      <c r="F35" s="6"/>
      <c r="G35" s="6"/>
      <c r="H35" s="6">
        <f t="shared" si="1"/>
        <v>0</v>
      </c>
    </row>
    <row r="36" spans="2:8" x14ac:dyDescent="0.25">
      <c r="B36" s="7"/>
      <c r="C36" s="6">
        <f>+C33+C34+C35</f>
        <v>0</v>
      </c>
      <c r="D36" s="6">
        <f t="shared" ref="D36:G36" si="2">+D33+D34+D35</f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>+H33+H34+H35</f>
        <v>0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/>
      <c r="C41" s="6"/>
      <c r="D41" s="6"/>
      <c r="E41" s="6"/>
      <c r="F41" s="6"/>
      <c r="G41" s="6"/>
      <c r="H41" s="6">
        <f>SUM(C41:G41)</f>
        <v>0</v>
      </c>
    </row>
    <row r="42" spans="2:8" x14ac:dyDescent="0.25">
      <c r="B42" s="7"/>
      <c r="C42" s="6"/>
      <c r="D42" s="6"/>
      <c r="E42" s="6"/>
      <c r="F42" s="6"/>
      <c r="G42" s="6"/>
      <c r="H42" s="6">
        <f>SUM(F42:G42)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>SUM(C43:G43)</f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3">SUM(D41:D43)</f>
        <v>0</v>
      </c>
      <c r="E44" s="6">
        <f t="shared" si="3"/>
        <v>0</v>
      </c>
      <c r="F44" s="6">
        <f t="shared" si="3"/>
        <v>0</v>
      </c>
      <c r="G44" s="6">
        <f t="shared" si="3"/>
        <v>0</v>
      </c>
      <c r="H44" s="6">
        <f>SUM(H41:H43)</f>
        <v>0</v>
      </c>
    </row>
    <row r="47" spans="2:8" x14ac:dyDescent="0.25">
      <c r="B47" s="10" t="s">
        <v>5</v>
      </c>
      <c r="C47" s="11">
        <f>+C28+C36+C44</f>
        <v>0</v>
      </c>
      <c r="D47" s="11">
        <f>D28+D44</f>
        <v>160000</v>
      </c>
      <c r="E47" s="11">
        <f>E28+E44+E36</f>
        <v>36153.11</v>
      </c>
      <c r="F47" s="11">
        <f>F28+F44</f>
        <v>179330.07</v>
      </c>
      <c r="G47" s="11">
        <f>G28+G44</f>
        <v>15323.59</v>
      </c>
      <c r="H47" s="11">
        <f>H28+H52+H44+H36</f>
        <v>390806.77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2019-10-08T06:09:38Z</dcterms:modified>
</cp:coreProperties>
</file>