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929C779-28D6-45B1-92C4-B25B354F6C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11" i="1"/>
  <c r="D10" i="1"/>
  <c r="D8" i="1"/>
  <c r="C2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27" i="1" l="1"/>
  <c r="G36" i="1"/>
  <c r="F36" i="1"/>
  <c r="E36" i="1"/>
  <c r="D36" i="1"/>
  <c r="C36" i="1"/>
  <c r="C39" i="1" s="1"/>
  <c r="D39" i="1" l="1"/>
  <c r="E27" i="1"/>
  <c r="E39" i="1" s="1"/>
  <c r="G27" i="1"/>
  <c r="G39" i="1" s="1"/>
  <c r="F27" i="1"/>
  <c r="F39" i="1" s="1"/>
  <c r="H34" i="1" l="1"/>
  <c r="H27" i="1" l="1"/>
  <c r="H35" i="1" l="1"/>
  <c r="H33" i="1"/>
  <c r="H36" i="1" l="1"/>
  <c r="H39" i="1" s="1"/>
</calcChain>
</file>

<file path=xl/sharedStrings.xml><?xml version="1.0" encoding="utf-8"?>
<sst xmlns="http://schemas.openxmlformats.org/spreadsheetml/2006/main" count="26" uniqueCount="19">
  <si>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</si>
  <si>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</si>
  <si>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</si>
  <si>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</si>
  <si>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</si>
  <si>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</si>
  <si>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</si>
  <si>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</si>
  <si>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</si>
  <si>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</si>
  <si>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</si>
  <si>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26 .07. 2019.godine iz sredstava RFZO-a</t>
  </si>
  <si>
    <t>Specifikacija plaćanja po dobavljačima na dan   26 .07.2019.godine iz sredstava participacije, refakcije....</t>
  </si>
  <si>
    <t>Superlab doo</t>
  </si>
  <si>
    <t>Apoteka Beograd</t>
  </si>
  <si>
    <t>Sinofarm doo</t>
  </si>
  <si>
    <t xml:space="preserve">Metreco </t>
  </si>
  <si>
    <t xml:space="preserve">Farmalogist </t>
  </si>
  <si>
    <t>Neomedica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</si>
</sst>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workbookViewId="0">
      <selection activeCell="E16" sqref="E16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>
        <f>10320+8580</f>
        <v>18900</v>
      </c>
      <c r="E6" s="6"/>
      <c r="F6" s="6"/>
      <c r="G6" s="6"/>
      <c r="H6" s="6">
        <f t="shared" ref="H6:H26" si="0">+C6+D6+E6+F6+G6</f>
        <v>18900</v>
      </c>
    </row>
    <row r="7" spans="2:8" x14ac:dyDescent="0.25">
      <c r="B7" s="5" t="s">
        <v>14</v>
      </c>
      <c r="C7" s="6"/>
      <c r="D7" s="6">
        <v>6864.3</v>
      </c>
      <c r="E7" s="6"/>
      <c r="F7" s="6"/>
      <c r="G7" s="6"/>
      <c r="H7" s="6">
        <f t="shared" si="0"/>
        <v>6864.3</v>
      </c>
    </row>
    <row r="8" spans="2:8" x14ac:dyDescent="0.25">
      <c r="B8" s="7" t="s">
        <v>15</v>
      </c>
      <c r="C8" s="6"/>
      <c r="D8" s="6">
        <f>39239.06+14071.62</f>
        <v>53310.68</v>
      </c>
      <c r="E8" s="6"/>
      <c r="F8" s="6"/>
      <c r="G8" s="6"/>
      <c r="H8" s="6">
        <f t="shared" si="0"/>
        <v>53310.68</v>
      </c>
    </row>
    <row r="9" spans="2:8" x14ac:dyDescent="0.25">
      <c r="B9" s="7" t="s">
        <v>16</v>
      </c>
      <c r="C9" s="6"/>
      <c r="D9" s="6">
        <v>37140</v>
      </c>
      <c r="E9" s="6"/>
      <c r="F9" s="6"/>
      <c r="G9" s="6"/>
      <c r="H9" s="6">
        <f t="shared" si="0"/>
        <v>37140</v>
      </c>
    </row>
    <row r="10" spans="2:8" x14ac:dyDescent="0.25">
      <c r="B10" s="7" t="s">
        <v>17</v>
      </c>
      <c r="C10" s="6"/>
      <c r="D10" s="6">
        <f>1322.75+5775</f>
        <v>7097.75</v>
      </c>
      <c r="E10" s="6"/>
      <c r="F10" s="6"/>
      <c r="G10" s="6"/>
      <c r="H10" s="6">
        <f t="shared" si="0"/>
        <v>7097.75</v>
      </c>
    </row>
    <row r="11" spans="2:8" x14ac:dyDescent="0.25">
      <c r="B11" s="7" t="s">
        <v>18</v>
      </c>
      <c r="C11" s="6"/>
      <c r="D11" s="6">
        <f>36687.27+0</f>
        <v>36687.269999999997</v>
      </c>
      <c r="E11" s="6"/>
      <c r="F11" s="6"/>
      <c r="G11" s="6"/>
      <c r="H11" s="6">
        <f t="shared" si="0"/>
        <v>36687.269999999997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5" t="s">
        <v>8</v>
      </c>
      <c r="C27" s="6">
        <f>SUM(C6:C26)</f>
        <v>0</v>
      </c>
      <c r="D27" s="6">
        <f>SUM(D6:D26)</f>
        <v>160000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 t="shared" ref="H27" si="1">SUM(C27:G27)</f>
        <v>160000</v>
      </c>
    </row>
    <row r="30" spans="2:8" x14ac:dyDescent="0.25">
      <c r="B30" s="16" t="s">
        <v>12</v>
      </c>
      <c r="C30" s="16"/>
      <c r="D30" s="16"/>
      <c r="E30" s="16"/>
      <c r="F30" s="16"/>
    </row>
    <row r="32" spans="2:8" ht="30" x14ac:dyDescent="0.25">
      <c r="B32" s="2" t="s">
        <v>7</v>
      </c>
      <c r="C32" s="3" t="s">
        <v>0</v>
      </c>
      <c r="D32" s="15" t="s">
        <v>1</v>
      </c>
      <c r="E32" s="3" t="s">
        <v>2</v>
      </c>
      <c r="F32" s="14" t="s">
        <v>3</v>
      </c>
      <c r="G32" s="14" t="s">
        <v>6</v>
      </c>
      <c r="H32" s="2" t="s">
        <v>4</v>
      </c>
    </row>
    <row r="33" spans="2:8" x14ac:dyDescent="0.25">
      <c r="B33" s="7"/>
      <c r="C33" s="6"/>
      <c r="D33" s="6"/>
      <c r="E33" s="6"/>
      <c r="F33" s="6"/>
      <c r="G33" s="6"/>
      <c r="H33" s="6">
        <f>SUM(C33:G33)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>SUM(F34:G34)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SUM(C35:G35)</f>
        <v>0</v>
      </c>
    </row>
    <row r="36" spans="2:8" x14ac:dyDescent="0.25">
      <c r="B36" s="5" t="s">
        <v>9</v>
      </c>
      <c r="C36" s="6">
        <f>SUM(C33:C35)</f>
        <v>0</v>
      </c>
      <c r="D36" s="6">
        <f t="shared" ref="D36:G36" si="2">SUM(D33:D35)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SUM(H33:H35)</f>
        <v>0</v>
      </c>
    </row>
    <row r="39" spans="2:8" x14ac:dyDescent="0.25">
      <c r="B39" s="10" t="s">
        <v>5</v>
      </c>
      <c r="C39" s="11">
        <f>C27+C36</f>
        <v>0</v>
      </c>
      <c r="D39" s="11">
        <f t="shared" ref="D39:G39" si="3">D27+D36</f>
        <v>160000</v>
      </c>
      <c r="E39" s="11">
        <f t="shared" si="3"/>
        <v>0</v>
      </c>
      <c r="F39" s="11">
        <f t="shared" si="3"/>
        <v>0</v>
      </c>
      <c r="G39" s="11">
        <f t="shared" si="3"/>
        <v>0</v>
      </c>
      <c r="H39" s="11">
        <f>H27+H44+H36</f>
        <v>160000</v>
      </c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2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8"/>
      <c r="C45" s="9"/>
      <c r="D45" s="9"/>
      <c r="E45" s="9"/>
      <c r="F45" s="9"/>
      <c r="G45" s="9"/>
      <c r="H45" s="8"/>
    </row>
  </sheetData>
  <sortState ref="B6:Q64">
    <sortCondition ref="B6:B64"/>
  </sortState>
  <mergeCells count="2">
    <mergeCell ref="B30:F30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2019-07-29T06:00:26Z</dcterms:modified>
</cp:coreProperties>
</file>