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120B6D28-1D5D-4551-91A3-EA6C1BED4C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F19" i="1"/>
  <c r="F18" i="1"/>
  <c r="F13" i="1"/>
  <c r="F12" i="1"/>
  <c r="F9" i="1"/>
  <c r="F8" i="1"/>
  <c r="F7" i="1"/>
  <c r="E6" i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D40" i="1" s="1"/>
  <c r="C37" i="1"/>
  <c r="C40" i="1" s="1"/>
  <c r="E28" i="1" l="1"/>
  <c r="E40" i="1" s="1"/>
  <c r="G28" i="1"/>
  <c r="G40" i="1" s="1"/>
  <c r="F28" i="1"/>
  <c r="F40" i="1" s="1"/>
  <c r="H35" i="1" l="1"/>
  <c r="H28" i="1" l="1"/>
  <c r="H36" i="1" l="1"/>
  <c r="H34" i="1"/>
  <c r="H37" i="1" l="1"/>
  <c r="H40" i="1" s="1"/>
</calcChain>
</file>

<file path=xl/sharedStrings.xml><?xml version="1.0" encoding="utf-8"?>
<sst xmlns="http://schemas.openxmlformats.org/spreadsheetml/2006/main" count="36" uniqueCount="29">
  <si>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</si>
  <si>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</si>
  <si>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</si>
  <si>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</si>
  <si>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</si>
  <si>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</si>
  <si>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</si>
  <si>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</si>
  <si>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</si>
  <si>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</si>
  <si>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</si>
  <si>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 10 .07.2019.godine iz sredstava participacije, refakcije....</t>
  </si>
  <si>
    <t>Specifikacija plaćanja po dobavljačima na dan     10 .07. 2019.godine iz sredstava RFZO-a</t>
  </si>
  <si>
    <t>Nis ad Novi Sad</t>
  </si>
  <si>
    <t>AB Soft doo</t>
  </si>
  <si>
    <t>Aleksandar doo</t>
  </si>
  <si>
    <t>Alfanum doo</t>
  </si>
  <si>
    <t>Heliant doo</t>
  </si>
  <si>
    <t>Insitut dr Dragomir Karajovic</t>
  </si>
  <si>
    <t>JKP Osecina</t>
  </si>
  <si>
    <t>Messer doo</t>
  </si>
  <si>
    <t xml:space="preserve">Poljoseme doo </t>
  </si>
  <si>
    <t>PSC Vukovic</t>
  </si>
  <si>
    <t xml:space="preserve">Una Valjevo </t>
  </si>
  <si>
    <t>MM Tehno</t>
  </si>
  <si>
    <t>ZZJZ Valjevo</t>
  </si>
  <si>
    <t>Telekom doo</t>
  </si>
  <si>
    <t>Sinofarm doo</t>
  </si>
  <si>
    <t>Kompanija Dunav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</si>
</sst>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workbookViewId="0">
      <selection activeCell="F22" sqref="F22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12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/>
      <c r="E6" s="6">
        <f>26984.01+16782.92</f>
        <v>43766.929999999993</v>
      </c>
      <c r="F6" s="6"/>
      <c r="G6" s="6"/>
      <c r="H6" s="6">
        <f>+C6+D6+E6+F6+G6</f>
        <v>43766.929999999993</v>
      </c>
    </row>
    <row r="7" spans="2:8" x14ac:dyDescent="0.25">
      <c r="B7" s="5" t="s">
        <v>14</v>
      </c>
      <c r="C7" s="6"/>
      <c r="D7" s="6"/>
      <c r="E7" s="6"/>
      <c r="F7" s="6">
        <f>57486.61+8640</f>
        <v>66126.61</v>
      </c>
      <c r="G7" s="6"/>
      <c r="H7" s="6">
        <f t="shared" ref="H7:H27" si="0">+C7+D7+E7+F7+G7</f>
        <v>66126.61</v>
      </c>
    </row>
    <row r="8" spans="2:8" x14ac:dyDescent="0.25">
      <c r="B8" s="5" t="s">
        <v>15</v>
      </c>
      <c r="C8" s="6"/>
      <c r="D8" s="6"/>
      <c r="E8" s="6"/>
      <c r="F8" s="6">
        <f>960+180</f>
        <v>1140</v>
      </c>
      <c r="G8" s="6"/>
      <c r="H8" s="6">
        <f t="shared" si="0"/>
        <v>1140</v>
      </c>
    </row>
    <row r="9" spans="2:8" x14ac:dyDescent="0.25">
      <c r="B9" s="7" t="s">
        <v>16</v>
      </c>
      <c r="C9" s="6"/>
      <c r="D9" s="6"/>
      <c r="E9" s="6"/>
      <c r="F9" s="6">
        <f>707.73+707.74</f>
        <v>1415.47</v>
      </c>
      <c r="G9" s="6"/>
      <c r="H9" s="6">
        <f t="shared" si="0"/>
        <v>1415.47</v>
      </c>
    </row>
    <row r="10" spans="2:8" x14ac:dyDescent="0.25">
      <c r="B10" s="7" t="s">
        <v>17</v>
      </c>
      <c r="C10" s="6"/>
      <c r="D10" s="6"/>
      <c r="E10" s="6"/>
      <c r="F10" s="6">
        <v>45600</v>
      </c>
      <c r="G10" s="6"/>
      <c r="H10" s="6">
        <f t="shared" si="0"/>
        <v>45600</v>
      </c>
    </row>
    <row r="11" spans="2:8" x14ac:dyDescent="0.25">
      <c r="B11" s="7" t="s">
        <v>18</v>
      </c>
      <c r="C11" s="6"/>
      <c r="D11" s="6"/>
      <c r="E11" s="6"/>
      <c r="F11" s="6">
        <v>3600</v>
      </c>
      <c r="G11" s="6"/>
      <c r="H11" s="6">
        <f t="shared" si="0"/>
        <v>3600</v>
      </c>
    </row>
    <row r="12" spans="2:8" x14ac:dyDescent="0.25">
      <c r="B12" s="7" t="s">
        <v>19</v>
      </c>
      <c r="C12" s="6"/>
      <c r="D12" s="6"/>
      <c r="E12" s="6"/>
      <c r="F12" s="6">
        <f>16003.05+16963</f>
        <v>32966.050000000003</v>
      </c>
      <c r="G12" s="6"/>
      <c r="H12" s="6">
        <f t="shared" si="0"/>
        <v>32966.050000000003</v>
      </c>
    </row>
    <row r="13" spans="2:8" x14ac:dyDescent="0.25">
      <c r="B13" s="7" t="s">
        <v>20</v>
      </c>
      <c r="C13" s="6"/>
      <c r="D13" s="6"/>
      <c r="E13" s="6"/>
      <c r="F13" s="6">
        <f>5616+5803.2</f>
        <v>11419.2</v>
      </c>
      <c r="G13" s="6"/>
      <c r="H13" s="6">
        <f t="shared" si="0"/>
        <v>11419.2</v>
      </c>
    </row>
    <row r="14" spans="2:8" x14ac:dyDescent="0.25">
      <c r="B14" s="7" t="s">
        <v>21</v>
      </c>
      <c r="C14" s="6"/>
      <c r="D14" s="6"/>
      <c r="E14" s="6"/>
      <c r="F14" s="6">
        <v>420</v>
      </c>
      <c r="G14" s="6"/>
      <c r="H14" s="6">
        <f t="shared" si="0"/>
        <v>420</v>
      </c>
    </row>
    <row r="15" spans="2:8" x14ac:dyDescent="0.25">
      <c r="B15" s="7" t="s">
        <v>22</v>
      </c>
      <c r="C15" s="6"/>
      <c r="D15" s="6"/>
      <c r="E15" s="6"/>
      <c r="F15" s="6">
        <v>7048.81</v>
      </c>
      <c r="G15" s="6"/>
      <c r="H15" s="6">
        <f t="shared" si="0"/>
        <v>7048.81</v>
      </c>
    </row>
    <row r="16" spans="2:8" x14ac:dyDescent="0.25">
      <c r="B16" s="7" t="s">
        <v>23</v>
      </c>
      <c r="C16" s="6"/>
      <c r="D16" s="6"/>
      <c r="E16" s="6"/>
      <c r="F16" s="6">
        <v>22464</v>
      </c>
      <c r="G16" s="6"/>
      <c r="H16" s="6">
        <f t="shared" si="0"/>
        <v>22464</v>
      </c>
    </row>
    <row r="17" spans="2:8" x14ac:dyDescent="0.25">
      <c r="B17" s="7" t="s">
        <v>24</v>
      </c>
      <c r="C17" s="6"/>
      <c r="D17" s="6"/>
      <c r="E17" s="6"/>
      <c r="F17" s="6">
        <v>7152</v>
      </c>
      <c r="G17" s="6"/>
      <c r="H17" s="6">
        <f t="shared" si="0"/>
        <v>7152</v>
      </c>
    </row>
    <row r="18" spans="2:8" x14ac:dyDescent="0.25">
      <c r="B18" s="7" t="s">
        <v>25</v>
      </c>
      <c r="C18" s="6"/>
      <c r="D18" s="6"/>
      <c r="E18" s="6"/>
      <c r="F18" s="6">
        <f>21480+2080+520</f>
        <v>24080</v>
      </c>
      <c r="G18" s="6"/>
      <c r="H18" s="6">
        <f t="shared" si="0"/>
        <v>24080</v>
      </c>
    </row>
    <row r="19" spans="2:8" x14ac:dyDescent="0.25">
      <c r="B19" s="7" t="s">
        <v>26</v>
      </c>
      <c r="C19" s="6"/>
      <c r="D19" s="6"/>
      <c r="E19" s="6"/>
      <c r="F19" s="6">
        <f>23059+25910.77+1627.1+6840.88+478.8</f>
        <v>57916.55</v>
      </c>
      <c r="G19" s="6"/>
      <c r="H19" s="6">
        <f t="shared" si="0"/>
        <v>57916.55</v>
      </c>
    </row>
    <row r="20" spans="2:8" x14ac:dyDescent="0.25">
      <c r="B20" s="7" t="s">
        <v>27</v>
      </c>
      <c r="C20" s="6"/>
      <c r="D20" s="6"/>
      <c r="E20" s="6"/>
      <c r="F20" s="6"/>
      <c r="G20" s="6">
        <v>2976</v>
      </c>
      <c r="H20" s="6">
        <f t="shared" si="0"/>
        <v>2976</v>
      </c>
    </row>
    <row r="21" spans="2:8" x14ac:dyDescent="0.25">
      <c r="B21" s="7" t="s">
        <v>28</v>
      </c>
      <c r="C21" s="6"/>
      <c r="D21" s="6"/>
      <c r="E21" s="6"/>
      <c r="F21" s="6">
        <f>19105.63+5866.44</f>
        <v>24972.07</v>
      </c>
      <c r="G21" s="6"/>
      <c r="H21" s="6">
        <f t="shared" si="0"/>
        <v>24972.07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43766.929999999993</v>
      </c>
      <c r="F28" s="6">
        <f>SUM(F6:F27)</f>
        <v>306320.76</v>
      </c>
      <c r="G28" s="6">
        <f>SUM(G6:G27)</f>
        <v>2976</v>
      </c>
      <c r="H28" s="6">
        <f t="shared" ref="H28" si="1">SUM(C28:G28)</f>
        <v>353063.69</v>
      </c>
    </row>
    <row r="31" spans="2:8" x14ac:dyDescent="0.25">
      <c r="B31" s="16" t="s">
        <v>11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/>
      <c r="C34" s="6"/>
      <c r="D34" s="6"/>
      <c r="E34" s="6"/>
      <c r="F34" s="6"/>
      <c r="G34" s="6"/>
      <c r="H34" s="6">
        <f>SUM(C34:G34)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>SUM(H34:H36)</f>
        <v>0</v>
      </c>
    </row>
    <row r="40" spans="2:8" x14ac:dyDescent="0.25">
      <c r="B40" s="10" t="s">
        <v>5</v>
      </c>
      <c r="C40" s="11">
        <f>C28+C37</f>
        <v>0</v>
      </c>
      <c r="D40" s="11">
        <f t="shared" ref="D40:G40" si="3">D28+D37</f>
        <v>0</v>
      </c>
      <c r="E40" s="11">
        <f t="shared" si="3"/>
        <v>43766.929999999993</v>
      </c>
      <c r="F40" s="11">
        <f t="shared" si="3"/>
        <v>306320.76</v>
      </c>
      <c r="G40" s="11">
        <f t="shared" si="3"/>
        <v>2976</v>
      </c>
      <c r="H40" s="11">
        <f>H28+H45+H37</f>
        <v>353063.69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2019-07-11T07:58:25Z</dcterms:modified>
</cp:coreProperties>
</file>